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小微企业招用毕业生汇总表" sheetId="1" r:id="rId1"/>
    <sheet name="终审" sheetId="9" r:id="rId2"/>
    <sheet name="补贴历史记录2" sheetId="4" state="hidden" r:id="rId3"/>
  </sheets>
  <externalReferences>
    <externalReference r:id="rId4"/>
  </externalReferences>
  <definedNames>
    <definedName name="_xlnm._FilterDatabase" localSheetId="0" hidden="1">小微企业招用毕业生汇总表!$B$1:$P$57</definedName>
    <definedName name="_xlnm._FilterDatabase" localSheetId="1" hidden="1">终审!$A$1:$AK$305</definedName>
    <definedName name="_xlnm._FilterDatabase" localSheetId="2" hidden="1">补贴历史记录2!$A$1:$G$230</definedName>
  </definedNames>
  <calcPr calcId="144525"/>
</workbook>
</file>

<file path=xl/comments1.xml><?xml version="1.0" encoding="utf-8"?>
<comments xmlns="http://schemas.openxmlformats.org/spreadsheetml/2006/main">
  <authors>
    <author>Administrator</author>
  </authors>
  <commentList>
    <comment ref="C40" authorId="0">
      <text>
        <r>
          <rPr>
            <b/>
            <sz val="9"/>
            <rFont val="宋体"/>
            <charset val="134"/>
          </rPr>
          <t>Administrator:</t>
        </r>
        <r>
          <rPr>
            <sz val="9"/>
            <rFont val="宋体"/>
            <charset val="134"/>
          </rPr>
          <t xml:space="preserve">
当前解聘</t>
        </r>
      </text>
    </comment>
    <comment ref="C105" authorId="0">
      <text>
        <r>
          <rPr>
            <b/>
            <sz val="9"/>
            <rFont val="宋体"/>
            <charset val="134"/>
          </rPr>
          <t>Administrator:</t>
        </r>
        <r>
          <rPr>
            <sz val="9"/>
            <rFont val="宋体"/>
            <charset val="134"/>
          </rPr>
          <t xml:space="preserve">
因22年1月断开无法按实际月份录入系统，所以录入202201-202212，但补贴月数及金额是正确的</t>
        </r>
      </text>
    </comment>
    <comment ref="C157" authorId="0">
      <text>
        <r>
          <rPr>
            <b/>
            <sz val="9"/>
            <rFont val="宋体"/>
            <charset val="134"/>
          </rPr>
          <t>Administrator:系统录入月份202112-202204，月数跟补贴金额不变</t>
        </r>
      </text>
    </comment>
    <comment ref="C159" authorId="0">
      <text>
        <r>
          <rPr>
            <b/>
            <sz val="9"/>
            <rFont val="宋体"/>
            <charset val="134"/>
          </rPr>
          <t>Administrator:</t>
        </r>
        <r>
          <rPr>
            <sz val="9"/>
            <rFont val="宋体"/>
            <charset val="134"/>
          </rPr>
          <t xml:space="preserve">
Administrator:系统录入月份202112-202204，月数跟补贴金额不变
</t>
        </r>
      </text>
    </comment>
    <comment ref="C161" authorId="0">
      <text>
        <r>
          <rPr>
            <b/>
            <sz val="9"/>
            <rFont val="宋体"/>
            <charset val="134"/>
          </rPr>
          <t>Administrator:</t>
        </r>
        <r>
          <rPr>
            <sz val="9"/>
            <rFont val="宋体"/>
            <charset val="134"/>
          </rPr>
          <t xml:space="preserve">
补贴录入年月202112-202207，共8个月</t>
        </r>
      </text>
    </comment>
    <comment ref="C164" authorId="0">
      <text>
        <r>
          <rPr>
            <b/>
            <sz val="9"/>
            <rFont val="宋体"/>
            <charset val="134"/>
          </rPr>
          <t>Administrator:</t>
        </r>
        <r>
          <rPr>
            <sz val="9"/>
            <rFont val="宋体"/>
            <charset val="134"/>
          </rPr>
          <t xml:space="preserve">
补贴录入202101-202209。共10个月</t>
        </r>
      </text>
    </comment>
    <comment ref="B187" authorId="0">
      <text>
        <r>
          <rPr>
            <b/>
            <sz val="9"/>
            <rFont val="宋体"/>
            <charset val="134"/>
          </rPr>
          <t>Administrator:</t>
        </r>
        <r>
          <rPr>
            <sz val="9"/>
            <rFont val="宋体"/>
            <charset val="134"/>
          </rPr>
          <t xml:space="preserve">
系统录入202207-202210，4个月</t>
        </r>
      </text>
    </comment>
    <comment ref="C222" authorId="0">
      <text>
        <r>
          <rPr>
            <b/>
            <sz val="9"/>
            <rFont val="宋体"/>
            <charset val="134"/>
          </rPr>
          <t>Administrator:</t>
        </r>
        <r>
          <rPr>
            <sz val="9"/>
            <rFont val="宋体"/>
            <charset val="134"/>
          </rPr>
          <t xml:space="preserve">
已联系公司要毕业证书</t>
        </r>
      </text>
    </comment>
    <comment ref="C255" authorId="0">
      <text>
        <r>
          <rPr>
            <b/>
            <sz val="9"/>
            <rFont val="宋体"/>
            <charset val="134"/>
          </rPr>
          <t>Administrator:</t>
        </r>
        <r>
          <rPr>
            <sz val="9"/>
            <rFont val="宋体"/>
            <charset val="134"/>
          </rPr>
          <t xml:space="preserve">
已离职，外网申报，外网无法更改补贴金额。</t>
        </r>
      </text>
    </comment>
    <comment ref="C276" authorId="0">
      <text>
        <r>
          <rPr>
            <b/>
            <sz val="9"/>
            <rFont val="宋体"/>
            <charset val="134"/>
          </rPr>
          <t>Administrator:</t>
        </r>
        <r>
          <rPr>
            <sz val="9"/>
            <rFont val="宋体"/>
            <charset val="134"/>
          </rPr>
          <t xml:space="preserve">
录入202204-202212</t>
        </r>
      </text>
    </comment>
  </commentList>
</comments>
</file>

<file path=xl/sharedStrings.xml><?xml version="1.0" encoding="utf-8"?>
<sst xmlns="http://schemas.openxmlformats.org/spreadsheetml/2006/main" count="3703" uniqueCount="1361">
  <si>
    <t>序号</t>
  </si>
  <si>
    <t>单位名称</t>
  </si>
  <si>
    <t>企业信用等级</t>
  </si>
  <si>
    <t>企业所在辖区</t>
  </si>
  <si>
    <t>开户银行</t>
  </si>
  <si>
    <t>银行账户</t>
  </si>
  <si>
    <t>联行
行号</t>
  </si>
  <si>
    <t>填表人</t>
  </si>
  <si>
    <t>统一社会信用代码</t>
  </si>
  <si>
    <t>补贴金额</t>
  </si>
  <si>
    <t>补贴人数</t>
  </si>
  <si>
    <t>补贴月数</t>
  </si>
  <si>
    <t>工商信息</t>
  </si>
  <si>
    <t>新增</t>
  </si>
  <si>
    <t>缴费基数</t>
  </si>
  <si>
    <t>四川昌铎电力工程有限公司山东分公司</t>
  </si>
  <si>
    <t>A</t>
  </si>
  <si>
    <t>高新区</t>
  </si>
  <si>
    <t>中国邮政储蓄银行股份有限公司淄博市昌国路支行</t>
  </si>
  <si>
    <t xml:space="preserve">9370*****093298913 </t>
  </si>
  <si>
    <t>403453010050</t>
  </si>
  <si>
    <t>杨静</t>
  </si>
  <si>
    <t>91370303MA94QNMR2L</t>
  </si>
  <si>
    <t>山东永禾机电设备有限公司</t>
  </si>
  <si>
    <t>中国银行股份有限公司淄博分行</t>
  </si>
  <si>
    <t>2403*****487</t>
  </si>
  <si>
    <t>104453010017</t>
  </si>
  <si>
    <t>张光浩</t>
  </si>
  <si>
    <t>91370303MA3UKQDH1R</t>
  </si>
  <si>
    <t>淄博多方园林绿化工程有限公司</t>
  </si>
  <si>
    <t>A+</t>
  </si>
  <si>
    <t>齐商银行高新区支行</t>
  </si>
  <si>
    <t>8011*****421006775</t>
  </si>
  <si>
    <t>313453001033</t>
  </si>
  <si>
    <t>许钰</t>
  </si>
  <si>
    <t>91370303555243145L</t>
  </si>
  <si>
    <t>德和泰集团有限公司</t>
  </si>
  <si>
    <t>齐商银行股份有限公司华侨城支行</t>
  </si>
  <si>
    <t>8011*****421005103</t>
  </si>
  <si>
    <t>313453001201</t>
  </si>
  <si>
    <t>丁青</t>
  </si>
  <si>
    <t>913703033345744181</t>
  </si>
  <si>
    <t>第一批</t>
  </si>
  <si>
    <t>山东前沿医疗器械股份有限公司</t>
  </si>
  <si>
    <t>中国工商银行股份有限公司高新区支行</t>
  </si>
  <si>
    <t>1603*****9000037789</t>
  </si>
  <si>
    <t>102453000119</t>
  </si>
  <si>
    <t>张秀丽</t>
  </si>
  <si>
    <t>9137030377742833XA</t>
  </si>
  <si>
    <t>淄博维肯纺织服装有限公司</t>
  </si>
  <si>
    <t>山东张店农村商业银行股份有限公司</t>
  </si>
  <si>
    <t>9030*****20110143523</t>
  </si>
  <si>
    <t>402453010014</t>
  </si>
  <si>
    <t>刘学敏</t>
  </si>
  <si>
    <t>91370300729255526G</t>
  </si>
  <si>
    <t>山东善能电子科技有限公司</t>
  </si>
  <si>
    <t>交通银行股份有限公司淄博高新技术产业开发区支行</t>
  </si>
  <si>
    <t>3738*****013000397816</t>
  </si>
  <si>
    <t>301453070016</t>
  </si>
  <si>
    <t>张成梅</t>
  </si>
  <si>
    <t>91370303MA7D5FY06F</t>
  </si>
  <si>
    <t>淄博创业房地产营销策划有限公司</t>
  </si>
  <si>
    <t>兴业银行淄博分行</t>
  </si>
  <si>
    <t>3790*****100031234</t>
  </si>
  <si>
    <t>309453009015</t>
  </si>
  <si>
    <t>孟炫儒</t>
  </si>
  <si>
    <t>91370303553383507J</t>
  </si>
  <si>
    <t>淄博好用信息科技有限公司</t>
  </si>
  <si>
    <t>山东张店农村商业银行马尚支行</t>
  </si>
  <si>
    <t>2070*****4205000010133</t>
  </si>
  <si>
    <t>402453010436</t>
  </si>
  <si>
    <t>王玉凤</t>
  </si>
  <si>
    <t>91370303MA3NGMUYXK</t>
  </si>
  <si>
    <t>山东朗云工业设计有限责任公司</t>
  </si>
  <si>
    <t>中国工商银行股份有限公司淄博张店西城支行</t>
  </si>
  <si>
    <t>1603*****9200047580</t>
  </si>
  <si>
    <t>102453001025</t>
  </si>
  <si>
    <t>刘新宇</t>
  </si>
  <si>
    <t>91370303MA3NP0D96M</t>
  </si>
  <si>
    <t>淄博矽微电子科技有限公司</t>
  </si>
  <si>
    <t>齐商银行股份有限公司高新区支行</t>
  </si>
  <si>
    <t>8011*****421023849</t>
  </si>
  <si>
    <t>陈明玉</t>
  </si>
  <si>
    <t>91370303MA3DL29871</t>
  </si>
  <si>
    <t>福瑞德自动化工程（山东）有限公司</t>
  </si>
  <si>
    <t>青岛银行股份有限公司淄博分行</t>
  </si>
  <si>
    <t>8520*****672031</t>
  </si>
  <si>
    <t>313453011012</t>
  </si>
  <si>
    <t>邱琳艳</t>
  </si>
  <si>
    <t>91370303MA7G8E5T51</t>
  </si>
  <si>
    <t>不在小微企业名库里</t>
  </si>
  <si>
    <t>山东米圢科技有限公司</t>
  </si>
  <si>
    <t>中国农业银行股份有限公司淄博高新技术产业开发区支行</t>
  </si>
  <si>
    <t>1525*****40060565</t>
  </si>
  <si>
    <t>103453025618</t>
  </si>
  <si>
    <t>徐敏</t>
  </si>
  <si>
    <t>91370303MA94LQA30Q</t>
  </si>
  <si>
    <t>淄博欣祺财税咨询服务有限公司</t>
  </si>
  <si>
    <t>8011*****421005307</t>
  </si>
  <si>
    <t>张艳</t>
  </si>
  <si>
    <t>91370303MA3BY2FY72</t>
  </si>
  <si>
    <t>无符合条件人员</t>
  </si>
  <si>
    <t>淄博纽氏达特行星减速机有限公司</t>
  </si>
  <si>
    <t>中国银行股份有限公司淄博高新支行</t>
  </si>
  <si>
    <t>2351*****067</t>
  </si>
  <si>
    <t>104453010025</t>
  </si>
  <si>
    <t>宋艳丹</t>
  </si>
  <si>
    <t>91370303791539386Q</t>
  </si>
  <si>
    <t>淄博晟昕教育科技有限公司</t>
  </si>
  <si>
    <t>招商银行淄博高新区支行</t>
  </si>
  <si>
    <t>5339*****910707</t>
  </si>
  <si>
    <t>308453025332</t>
  </si>
  <si>
    <t>沈璐</t>
  </si>
  <si>
    <t>91370303MA3WJPCBX8</t>
  </si>
  <si>
    <t>淄博沃泰斯石化设备有限公司</t>
  </si>
  <si>
    <t>中国工商银行股份有限公司淄博高新支行</t>
  </si>
  <si>
    <t>1603*****9000157457</t>
  </si>
  <si>
    <t>谢良宇</t>
  </si>
  <si>
    <t>91370303550928364N</t>
  </si>
  <si>
    <t>山东盛博数字科技有限公司</t>
  </si>
  <si>
    <t>齐商银行</t>
  </si>
  <si>
    <t>8011*****421008692</t>
  </si>
  <si>
    <t>313453001017</t>
  </si>
  <si>
    <t>荆宝忠</t>
  </si>
  <si>
    <t>91370303MA3CHPP467</t>
  </si>
  <si>
    <t>山东科力美实业有限公司</t>
  </si>
  <si>
    <t>先进制造业创业示范区</t>
  </si>
  <si>
    <t>中国建设银行淄博南定支行</t>
  </si>
  <si>
    <t>3705*****24100000063</t>
  </si>
  <si>
    <t>105453092411</t>
  </si>
  <si>
    <t>张媛媛</t>
  </si>
  <si>
    <t>91370303MA3CC4157E</t>
  </si>
  <si>
    <t>山东深川变频科技股份有限公司</t>
  </si>
  <si>
    <t>2195*****268</t>
  </si>
  <si>
    <t>黄平</t>
  </si>
  <si>
    <t>913703007648454093</t>
  </si>
  <si>
    <t>淄博路泰国际货运代理有限公司</t>
  </si>
  <si>
    <t>中行淄博分行</t>
  </si>
  <si>
    <t>2429*****218</t>
  </si>
  <si>
    <t>付萍</t>
  </si>
  <si>
    <t>913703034932614356</t>
  </si>
  <si>
    <t>淄博新农基作物科学有限公司</t>
  </si>
  <si>
    <t>交通银行张店五里桥支行</t>
  </si>
  <si>
    <t>3730*****018150011628</t>
  </si>
  <si>
    <t>301453060043</t>
  </si>
  <si>
    <t>赵风清</t>
  </si>
  <si>
    <t>9137030372544248XJ</t>
  </si>
  <si>
    <t>淄博星澳新材料研究院有限公司</t>
  </si>
  <si>
    <t>中国建设银行股份有限公司淄博高新支行</t>
  </si>
  <si>
    <t>3705*****84100000872</t>
  </si>
  <si>
    <t>105453088000</t>
  </si>
  <si>
    <t>宗鸽</t>
  </si>
  <si>
    <t>91370303MA3NPBGK5D</t>
  </si>
  <si>
    <t>陈修浩系统多录入202201月份的社保补贴1000元</t>
  </si>
  <si>
    <t>政民通（山东）信息服务有限公司</t>
  </si>
  <si>
    <t>张店农村商业银行西城支行</t>
  </si>
  <si>
    <t>2070*****4205000011122</t>
  </si>
  <si>
    <t>402453010707</t>
  </si>
  <si>
    <t>石楠</t>
  </si>
  <si>
    <t>91370303MA3QRAG88Q</t>
  </si>
  <si>
    <t>山东博软软件有限公司</t>
  </si>
  <si>
    <t>0341*****809016</t>
  </si>
  <si>
    <t>胡英</t>
  </si>
  <si>
    <t>91370303684811436W</t>
  </si>
  <si>
    <t>山东福瑞德测控系统有限公司</t>
  </si>
  <si>
    <t>0440*****109034</t>
  </si>
  <si>
    <t>91370303740216050L</t>
  </si>
  <si>
    <t>山东鑫旭电气有限公司</t>
  </si>
  <si>
    <t>农业银行淄博名尚银泰城支行</t>
  </si>
  <si>
    <t>1521*****40002327</t>
  </si>
  <si>
    <t>103453021375</t>
  </si>
  <si>
    <t>高娟</t>
  </si>
  <si>
    <t>91370303MA3NURCG81</t>
  </si>
  <si>
    <t>淄博九洲润滑科技有限公司</t>
  </si>
  <si>
    <t>中国银行淄博高新支行</t>
  </si>
  <si>
    <t>2104*****920</t>
  </si>
  <si>
    <t>田琪</t>
  </si>
  <si>
    <t>91370303771024166E</t>
  </si>
  <si>
    <t>山东鸿书坊文化传播有限责任公司</t>
  </si>
  <si>
    <t>交通银行淄博高新技术产业开发区支行</t>
  </si>
  <si>
    <t>3738*****010003294155</t>
  </si>
  <si>
    <t>杨朋飞</t>
  </si>
  <si>
    <t>91370303MA3NHFA86H</t>
  </si>
  <si>
    <t>万州嘉智信息科技有限公司</t>
  </si>
  <si>
    <t>建设银行淄博高新支行</t>
  </si>
  <si>
    <t>3700*****41050148657</t>
  </si>
  <si>
    <t>10545308800</t>
  </si>
  <si>
    <t>崔莉莉</t>
  </si>
  <si>
    <t>913703037834522992</t>
  </si>
  <si>
    <t>淄博飞雁先行测控技术有限公司</t>
  </si>
  <si>
    <t>中国银行淄博分行营业部</t>
  </si>
  <si>
    <t>2260*****559</t>
  </si>
  <si>
    <t>刘丹</t>
  </si>
  <si>
    <t>91370303613294814T</t>
  </si>
  <si>
    <t>淄博鲁瑞精细化工有限公司</t>
  </si>
  <si>
    <t>3790*****100250469</t>
  </si>
  <si>
    <t>吕淼</t>
  </si>
  <si>
    <t>913703000619949268</t>
  </si>
  <si>
    <t>山东美伦食品有限公司</t>
  </si>
  <si>
    <t>3700*****41050152377</t>
  </si>
  <si>
    <t>105453088569</t>
  </si>
  <si>
    <t>李莹</t>
  </si>
  <si>
    <t>91370303613283410Q</t>
  </si>
  <si>
    <t>山东超越轻工制品有限公司</t>
  </si>
  <si>
    <t>中信银行淄博分行</t>
  </si>
  <si>
    <t>7375*****2400011079</t>
  </si>
  <si>
    <t>302453037506</t>
  </si>
  <si>
    <t>赵京明</t>
  </si>
  <si>
    <t>913703007317012810</t>
  </si>
  <si>
    <t>山东威纳电气有限公司</t>
  </si>
  <si>
    <t>1603*****9000014349</t>
  </si>
  <si>
    <t>张云</t>
  </si>
  <si>
    <t>913703037636894594</t>
  </si>
  <si>
    <t>山东桥美工程咨询有限公司</t>
  </si>
  <si>
    <t>1603*****9200081180</t>
  </si>
  <si>
    <t>刘璇</t>
  </si>
  <si>
    <t>91370303MA3M6DGF5H</t>
  </si>
  <si>
    <t>山东淄博傅山企业集团有限公司</t>
  </si>
  <si>
    <t>中国农业银行股份有限公司淄博卫固分理处</t>
  </si>
  <si>
    <t>1525*****40000155</t>
  </si>
  <si>
    <t>103453025950</t>
  </si>
  <si>
    <t>赵娜</t>
  </si>
  <si>
    <t>91370303164133440A</t>
  </si>
  <si>
    <t>山东大鲁网络有限公司</t>
  </si>
  <si>
    <t>中国工商银行淄博高新支行</t>
  </si>
  <si>
    <t>1603*****9000275253</t>
  </si>
  <si>
    <t>董艳洁</t>
  </si>
  <si>
    <t>91370303312942443Q</t>
  </si>
  <si>
    <t>淄博纽氏达特机器人系统技术有限公司</t>
  </si>
  <si>
    <t>2221*****760</t>
  </si>
  <si>
    <t>薛华</t>
  </si>
  <si>
    <t>913703033126523156</t>
  </si>
  <si>
    <t>山东三氧环保科技有限公司</t>
  </si>
  <si>
    <t>中国建设银行股份有限公司淄博分行</t>
  </si>
  <si>
    <t>3700*****41050161137</t>
  </si>
  <si>
    <t>105453000001</t>
  </si>
  <si>
    <t>林娜</t>
  </si>
  <si>
    <t>91370303344528394F</t>
  </si>
  <si>
    <t>山东蓝拓环保科技有限公司</t>
  </si>
  <si>
    <t>3705*****84100000031</t>
  </si>
  <si>
    <t>汪丽</t>
  </si>
  <si>
    <t>91370303MA3C030K5W</t>
  </si>
  <si>
    <t>山东金检检验检疫服务有限公司</t>
  </si>
  <si>
    <t>2143*****667</t>
  </si>
  <si>
    <t>王子怡</t>
  </si>
  <si>
    <t>91370303MA3QHLHUXD</t>
  </si>
  <si>
    <t>淄博汇杰机械有限公司</t>
  </si>
  <si>
    <t>建行淄博高新支行</t>
  </si>
  <si>
    <t>3700*****41050158434</t>
  </si>
  <si>
    <t>傅莉莉</t>
  </si>
  <si>
    <t>913703037392912487</t>
  </si>
  <si>
    <t>山东敬贤信息技术有限公司</t>
  </si>
  <si>
    <t>交通银行淄博华光路支行</t>
  </si>
  <si>
    <t>3738*****010003407254</t>
  </si>
  <si>
    <t>301453070024</t>
  </si>
  <si>
    <t>91370303MA3PU7PD3D</t>
  </si>
  <si>
    <t>山东金冠国际货运代理有限公司</t>
  </si>
  <si>
    <t>2247*****978</t>
  </si>
  <si>
    <t>91370303742405701W</t>
  </si>
  <si>
    <t>山东齐兴工程检测鉴定有限公司</t>
  </si>
  <si>
    <t>1603*****9000225173</t>
  </si>
  <si>
    <t>赵蓓蓓</t>
  </si>
  <si>
    <t>91370303052393969E</t>
  </si>
  <si>
    <t>山东新华联合骨科器材股份有限公司</t>
  </si>
  <si>
    <t>中国银行股份有限公司淄博张店支行</t>
  </si>
  <si>
    <t>2130*****176</t>
  </si>
  <si>
    <t>104453010076</t>
  </si>
  <si>
    <t>王维</t>
  </si>
  <si>
    <t>91370000MA3C5GP70D</t>
  </si>
  <si>
    <t>淄博千汇生物科技有限公司</t>
  </si>
  <si>
    <t>齐商银行股份有限公司
高新区支行</t>
  </si>
  <si>
    <t>0341*****509016</t>
  </si>
  <si>
    <t>王丽萍</t>
  </si>
  <si>
    <t>9137030379152378XK</t>
  </si>
  <si>
    <t>淄博淄柴新能源有限公司</t>
  </si>
  <si>
    <t>中国银行西五路支行</t>
  </si>
  <si>
    <t>2286*****821</t>
  </si>
  <si>
    <t>104453010068</t>
  </si>
  <si>
    <t>范文珂</t>
  </si>
  <si>
    <t>91370303687226785Y</t>
  </si>
  <si>
    <t>山东新华医用环保设备有限公司</t>
  </si>
  <si>
    <t>2312*****560</t>
  </si>
  <si>
    <t>杨君</t>
  </si>
  <si>
    <t>91370300751786390R</t>
  </si>
  <si>
    <t>山东盛博未来教育科技有限公司</t>
  </si>
  <si>
    <t>齐商银行华光路支行</t>
  </si>
  <si>
    <t>8011*****421006879</t>
  </si>
  <si>
    <t>313453001130</t>
  </si>
  <si>
    <t>钟瑶</t>
  </si>
  <si>
    <t>91370303MA3NFWE44C</t>
  </si>
  <si>
    <t>山东中科际联光电集成技术研究院有限公司</t>
  </si>
  <si>
    <t>中国工商银行股份有限公司淄博高新支行营业室</t>
  </si>
  <si>
    <t>1603*****9200150197</t>
  </si>
  <si>
    <t>李凤玲</t>
  </si>
  <si>
    <t>91370303MA3QRG8H7W</t>
  </si>
  <si>
    <t>山东瑞邦智能装备股份有限公司</t>
  </si>
  <si>
    <t>中国建设银行淄博高新支行</t>
  </si>
  <si>
    <t>3705*****84100000795</t>
  </si>
  <si>
    <t>王坤</t>
  </si>
  <si>
    <t>913703036980868377</t>
  </si>
  <si>
    <t>中石化工建设有限公司山东分公司</t>
  </si>
  <si>
    <t>农行山东省淄博市西六路分理处</t>
  </si>
  <si>
    <t>1521*****40000839</t>
  </si>
  <si>
    <t>刘烨</t>
  </si>
  <si>
    <t>913703034930425237</t>
  </si>
  <si>
    <t>山东能特异能源科技有限公司</t>
  </si>
  <si>
    <t>中国工商银行淄博市张店区支行</t>
  </si>
  <si>
    <t>1603*****9200032685</t>
  </si>
  <si>
    <t>102453000217</t>
  </si>
  <si>
    <t>尚欣欣</t>
  </si>
  <si>
    <t>913703037535383311</t>
  </si>
  <si>
    <t>第一批101523
第二批60558</t>
  </si>
  <si>
    <t>姓名</t>
  </si>
  <si>
    <t>身份证号码</t>
  </si>
  <si>
    <t>学历</t>
  </si>
  <si>
    <t>学校名称</t>
  </si>
  <si>
    <t>毕业年月</t>
  </si>
  <si>
    <t>是否全日制</t>
  </si>
  <si>
    <t>申报状态</t>
  </si>
  <si>
    <t>签订劳动合同起止日期</t>
  </si>
  <si>
    <t>已领补贴月数</t>
  </si>
  <si>
    <t>本次申请月数</t>
  </si>
  <si>
    <t>是否首次就业</t>
  </si>
  <si>
    <t>股东法人信息</t>
  </si>
  <si>
    <t>备注</t>
  </si>
  <si>
    <r>
      <rPr>
        <b/>
        <sz val="9"/>
        <rFont val="宋体"/>
        <charset val="134"/>
      </rPr>
      <t xml:space="preserve">起始
</t>
    </r>
    <r>
      <rPr>
        <sz val="9"/>
        <rFont val="宋体"/>
        <charset val="134"/>
      </rPr>
      <t>月份</t>
    </r>
  </si>
  <si>
    <r>
      <rPr>
        <b/>
        <sz val="9"/>
        <rFont val="宋体"/>
        <charset val="134"/>
      </rPr>
      <t xml:space="preserve">终止
</t>
    </r>
    <r>
      <rPr>
        <sz val="9"/>
        <rFont val="宋体"/>
        <charset val="134"/>
      </rPr>
      <t>月份</t>
    </r>
  </si>
  <si>
    <t>月数</t>
  </si>
  <si>
    <r>
      <rPr>
        <sz val="9"/>
        <rFont val="宋体"/>
        <charset val="134"/>
      </rPr>
      <t xml:space="preserve">缴费
</t>
    </r>
    <r>
      <rPr>
        <b/>
        <sz val="9"/>
        <rFont val="宋体"/>
        <charset val="134"/>
      </rPr>
      <t>基数</t>
    </r>
  </si>
  <si>
    <t>工伤缴费比例</t>
  </si>
  <si>
    <t>医疗基数</t>
  </si>
  <si>
    <t>单月补贴金额</t>
  </si>
  <si>
    <r>
      <rPr>
        <b/>
        <sz val="9"/>
        <rFont val="宋体"/>
        <charset val="134"/>
      </rPr>
      <t>2021</t>
    </r>
    <r>
      <rPr>
        <sz val="9"/>
        <rFont val="宋体"/>
        <charset val="134"/>
      </rPr>
      <t>补贴</t>
    </r>
    <r>
      <rPr>
        <b/>
        <sz val="9"/>
        <rFont val="宋体"/>
        <charset val="134"/>
      </rPr>
      <t>总金额</t>
    </r>
  </si>
  <si>
    <r>
      <rPr>
        <b/>
        <sz val="9"/>
        <rFont val="宋体"/>
        <charset val="134"/>
      </rPr>
      <t>社保</t>
    </r>
    <r>
      <rPr>
        <sz val="9"/>
        <rFont val="宋体"/>
        <charset val="134"/>
      </rPr>
      <t>缴费基数</t>
    </r>
  </si>
  <si>
    <r>
      <rPr>
        <b/>
        <sz val="9"/>
        <rFont val="宋体"/>
        <charset val="134"/>
      </rPr>
      <t>医疗</t>
    </r>
    <r>
      <rPr>
        <sz val="9"/>
        <rFont val="宋体"/>
        <charset val="134"/>
      </rPr>
      <t>缴费基数</t>
    </r>
  </si>
  <si>
    <t>单月补贴金额（元）</t>
  </si>
  <si>
    <r>
      <rPr>
        <b/>
        <sz val="9"/>
        <rFont val="宋体"/>
        <charset val="134"/>
      </rPr>
      <t>2022</t>
    </r>
    <r>
      <rPr>
        <sz val="9"/>
        <rFont val="宋体"/>
        <charset val="134"/>
      </rPr>
      <t>补贴</t>
    </r>
    <r>
      <rPr>
        <b/>
        <sz val="9"/>
        <rFont val="宋体"/>
        <charset val="134"/>
      </rPr>
      <t>总金额(元)</t>
    </r>
  </si>
  <si>
    <t>补贴总金额
(元)</t>
  </si>
  <si>
    <t>社保基数更改</t>
  </si>
  <si>
    <t>医保更改</t>
  </si>
  <si>
    <t>单位</t>
  </si>
  <si>
    <t>张凯</t>
  </si>
  <si>
    <t>370302******246310</t>
  </si>
  <si>
    <t>大专</t>
  </si>
  <si>
    <t>潍坊职业学院</t>
  </si>
  <si>
    <t>20220407-20250407</t>
  </si>
  <si>
    <t>是</t>
  </si>
  <si>
    <t>否</t>
  </si>
  <si>
    <t>工伤是0.4%</t>
  </si>
  <si>
    <t>卢凯月</t>
  </si>
  <si>
    <t>370303******275465</t>
  </si>
  <si>
    <t>本科</t>
  </si>
  <si>
    <t>济宁学院</t>
  </si>
  <si>
    <t>20220601-20260531</t>
  </si>
  <si>
    <t>刘芳芳</t>
  </si>
  <si>
    <t>370323******260829</t>
  </si>
  <si>
    <t>山东工业职业学校</t>
  </si>
  <si>
    <t>20220801-20260731</t>
  </si>
  <si>
    <t>于政</t>
  </si>
  <si>
    <t>370321******18271X</t>
  </si>
  <si>
    <t>技师学院预备技师</t>
  </si>
  <si>
    <t>淄博技师学院</t>
  </si>
  <si>
    <t>孙心宇</t>
  </si>
  <si>
    <t>371482******033223</t>
  </si>
  <si>
    <t>20220601-20230531</t>
  </si>
  <si>
    <t>毕研伟</t>
  </si>
  <si>
    <t>370323******271651</t>
  </si>
  <si>
    <t>日照职业技术学院</t>
  </si>
  <si>
    <t>20220101-20241231</t>
  </si>
  <si>
    <t>202206月起单位缓交社保</t>
  </si>
  <si>
    <t>1-8月基数4121  9-11月基数5000</t>
  </si>
  <si>
    <t>370303******16513X</t>
  </si>
  <si>
    <t>硕士研究生</t>
  </si>
  <si>
    <t>山东理工大学</t>
  </si>
  <si>
    <t>结转</t>
  </si>
  <si>
    <t>20210802-20260801</t>
  </si>
  <si>
    <t>1-7月基数6000</t>
  </si>
  <si>
    <t>2021年8-12已发</t>
  </si>
  <si>
    <t>司志鹏</t>
  </si>
  <si>
    <t>370323******032610</t>
  </si>
  <si>
    <t>沈阳建筑大学</t>
  </si>
  <si>
    <t>王立婷</t>
  </si>
  <si>
    <t>370322******293125</t>
  </si>
  <si>
    <t>王颖</t>
  </si>
  <si>
    <t>370303******155721</t>
  </si>
  <si>
    <t>山东第一医科大学</t>
  </si>
  <si>
    <t>20211206-20241205</t>
  </si>
  <si>
    <t>1-10月基数4000 11月基数3980</t>
  </si>
  <si>
    <t>2021年12月已发</t>
  </si>
  <si>
    <t>孙权</t>
  </si>
  <si>
    <t>370321******092419</t>
  </si>
  <si>
    <t>山东科技大学泰山科技学院</t>
  </si>
  <si>
    <t>20220701-20250630</t>
  </si>
  <si>
    <t>8-10月基数4121  
11月基数4655</t>
  </si>
  <si>
    <t>7月工资低于2100已扣7月</t>
  </si>
  <si>
    <t>陈鑫</t>
  </si>
  <si>
    <t>370323******181212</t>
  </si>
  <si>
    <t>青岛理工大学</t>
  </si>
  <si>
    <t>20220801-20250731</t>
  </si>
  <si>
    <t>8-10月基数5000
11月基数4195</t>
  </si>
  <si>
    <t>马家祺</t>
  </si>
  <si>
    <t>370322******181919</t>
  </si>
  <si>
    <t>技师学院高技工</t>
  </si>
  <si>
    <t>淄博市技师学院</t>
  </si>
  <si>
    <t>20221101-20251031</t>
  </si>
  <si>
    <t>杨楠楠</t>
  </si>
  <si>
    <t>370302******074223</t>
  </si>
  <si>
    <t>德州科技职业学院</t>
  </si>
  <si>
    <t>20220107-20250531</t>
  </si>
  <si>
    <t>202112月未参保</t>
  </si>
  <si>
    <t xml:space="preserve">21.12无缴费记录
1-8月基数3746   9月基数3980    10-11月基数4121
</t>
  </si>
  <si>
    <t>孙超</t>
  </si>
  <si>
    <t>370406******267413</t>
  </si>
  <si>
    <t>长春大学</t>
  </si>
  <si>
    <t>20210701-20220630</t>
  </si>
  <si>
    <t>已享受5个月还剩7个月扣7月</t>
  </si>
  <si>
    <t>齐同梦</t>
  </si>
  <si>
    <t>372323******15061X</t>
  </si>
  <si>
    <t>山东轻工职业学院</t>
  </si>
  <si>
    <t>20220701-无固定期限</t>
  </si>
  <si>
    <t>个体工商在营（20210531）</t>
  </si>
  <si>
    <t>医保缴费11-12月两个月  个体工商在营（20210531）</t>
  </si>
  <si>
    <t>医保缴费11-12月两个月</t>
  </si>
  <si>
    <t>胡长江</t>
  </si>
  <si>
    <t>372323******311832</t>
  </si>
  <si>
    <t>个体工商在营（20210527）</t>
  </si>
  <si>
    <t>张恒鸣</t>
  </si>
  <si>
    <t>370303******111010</t>
  </si>
  <si>
    <t>青岛大学</t>
  </si>
  <si>
    <t>20220801-无固定期限</t>
  </si>
  <si>
    <t>张学礼</t>
  </si>
  <si>
    <t>370882******245516</t>
  </si>
  <si>
    <t>山东财经大学东方学院</t>
  </si>
  <si>
    <t>20221201-无固定期限</t>
  </si>
  <si>
    <t>韩振翌</t>
  </si>
  <si>
    <t>370322******183725</t>
  </si>
  <si>
    <t>聊城职业技术学院</t>
  </si>
  <si>
    <t>20220101-20221231</t>
  </si>
  <si>
    <t>王铭</t>
  </si>
  <si>
    <t>370306******080037</t>
  </si>
  <si>
    <t>潍坊护理职业学院</t>
  </si>
  <si>
    <t>20220301-20230630</t>
  </si>
  <si>
    <t>3-8月基数3746</t>
  </si>
  <si>
    <t>刘琪</t>
  </si>
  <si>
    <t>370306******113019</t>
  </si>
  <si>
    <t>山东华宇工学院</t>
  </si>
  <si>
    <t>20220701-20230630</t>
  </si>
  <si>
    <t>7-8月基数3746</t>
  </si>
  <si>
    <t>张桐瑀</t>
  </si>
  <si>
    <t>370303******307411</t>
  </si>
  <si>
    <t>威海职业学院</t>
  </si>
  <si>
    <t>20221101-20231231</t>
  </si>
  <si>
    <t>王建华</t>
  </si>
  <si>
    <t>370305******052415</t>
  </si>
  <si>
    <t>青岛农业大学</t>
  </si>
  <si>
    <t>20210301-20241231</t>
  </si>
  <si>
    <t>1-2月基数5000</t>
  </si>
  <si>
    <t>已享受10个月还剩2个月</t>
  </si>
  <si>
    <t>李帅</t>
  </si>
  <si>
    <t>370406******257413</t>
  </si>
  <si>
    <t>淄博职业学院</t>
  </si>
  <si>
    <t>20211208-20221231</t>
  </si>
  <si>
    <t xml:space="preserve">1-8月基数3746  9-11月基数3980
</t>
  </si>
  <si>
    <t>高文浩</t>
  </si>
  <si>
    <t>370303******126634</t>
  </si>
  <si>
    <t>青岛科技大学</t>
  </si>
  <si>
    <t>20220201-20250201</t>
  </si>
  <si>
    <t>3-10月基数3980
11月基数4121</t>
  </si>
  <si>
    <t>李梦璇</t>
  </si>
  <si>
    <t>370406******200122</t>
  </si>
  <si>
    <t>山东城市建设职业学院</t>
  </si>
  <si>
    <t>20220301-20250301</t>
  </si>
  <si>
    <t>3-7月基数3746</t>
  </si>
  <si>
    <t>8月份离职之后属于二次就业</t>
  </si>
  <si>
    <t>20230214与公司刘璇电联，她表示已联系枣庄市，那边回复灵活就业回退时间较长，需要两三个月的时间，公司决定放弃补贴，已向领导汇报，并对我们的工作表示感谢！</t>
  </si>
  <si>
    <t>陈修浩</t>
  </si>
  <si>
    <t>371122******24543X</t>
  </si>
  <si>
    <t>河南工业大学</t>
  </si>
  <si>
    <t>20220107-20250106</t>
  </si>
  <si>
    <t>1月未毕业不予补贴</t>
  </si>
  <si>
    <t>1-8月基数3746
9-10月基数3980</t>
  </si>
  <si>
    <t>成凤</t>
  </si>
  <si>
    <t>372330******146184</t>
  </si>
  <si>
    <t>山东工业职业学院</t>
  </si>
  <si>
    <t>20210701-20240630</t>
  </si>
  <si>
    <t>21.8基数3457
 21.9-12基数3746
22.1-6月基数3746</t>
  </si>
  <si>
    <t>王子杰</t>
  </si>
  <si>
    <t>370304******284414</t>
  </si>
  <si>
    <t>20220201-20250131</t>
  </si>
  <si>
    <t>非毕业两年内</t>
  </si>
  <si>
    <t>3-9月基数4121
10-11月3980</t>
  </si>
  <si>
    <t>8月不足，扣除2月</t>
  </si>
  <si>
    <t>庞文娜</t>
  </si>
  <si>
    <t>372328******213329</t>
  </si>
  <si>
    <t>20211129-20241130</t>
  </si>
  <si>
    <t>非首次就业</t>
  </si>
  <si>
    <t>1-8月基数3746</t>
  </si>
  <si>
    <t>官新瑶</t>
  </si>
  <si>
    <t>370682******073529</t>
  </si>
  <si>
    <t>山东财经大学东发学院</t>
  </si>
  <si>
    <t>工伤缴费比例为0.4</t>
  </si>
  <si>
    <t>7-8月基数4121
9-12月基数4000</t>
  </si>
  <si>
    <t>李雯</t>
  </si>
  <si>
    <t>370687******152346</t>
  </si>
  <si>
    <t>济南大学泉城学院</t>
  </si>
  <si>
    <t>20211101-20241101</t>
  </si>
  <si>
    <t>金志杰</t>
  </si>
  <si>
    <t>370321******211215</t>
  </si>
  <si>
    <t>20210719-20240718</t>
  </si>
  <si>
    <t>22.1-7月基数3800</t>
  </si>
  <si>
    <t>黄梓焱</t>
  </si>
  <si>
    <t>370321******162436</t>
  </si>
  <si>
    <t>22.1-6月基数3800</t>
  </si>
  <si>
    <t>张一恒</t>
  </si>
  <si>
    <t>370303******135718</t>
  </si>
  <si>
    <t>山东外事职业大学</t>
  </si>
  <si>
    <t>7-8月基数4121
9-11月基数5275</t>
  </si>
  <si>
    <t>耿彪</t>
  </si>
  <si>
    <t>370322******054213</t>
  </si>
  <si>
    <t>青岛黄海学院</t>
  </si>
  <si>
    <t>20210520-20240519</t>
  </si>
  <si>
    <t>22.1-5月基数3800</t>
  </si>
  <si>
    <t>尹璐琦</t>
  </si>
  <si>
    <t>370321******122429</t>
  </si>
  <si>
    <t>韩国庆熙大学</t>
  </si>
  <si>
    <t>20220822-20250821</t>
  </si>
  <si>
    <t>曹梦琦</t>
  </si>
  <si>
    <t>370303******087443</t>
  </si>
  <si>
    <t>山东艺术学院</t>
  </si>
  <si>
    <t>20201101-无固定期限</t>
  </si>
  <si>
    <t>已申领完12个月</t>
  </si>
  <si>
    <t>刘玉哲</t>
  </si>
  <si>
    <t>370322******274214</t>
  </si>
  <si>
    <t>山东商务职业学院</t>
  </si>
  <si>
    <t>20210812-20240731</t>
  </si>
  <si>
    <t>202201-202207社保基数是3980</t>
  </si>
  <si>
    <t>22.1-7月基数3980</t>
  </si>
  <si>
    <t>李奉一</t>
  </si>
  <si>
    <t>370302******086012</t>
  </si>
  <si>
    <t>烟台黄金职业学院</t>
  </si>
  <si>
    <t>20220708-20250630</t>
  </si>
  <si>
    <t>202207-202212社保基数应为3980</t>
  </si>
  <si>
    <t>7-8月基数3980</t>
  </si>
  <si>
    <t>9月基数3980</t>
  </si>
  <si>
    <t>毕庆煊</t>
  </si>
  <si>
    <t>370321******01243X</t>
  </si>
  <si>
    <t>20210902-20240901</t>
  </si>
  <si>
    <t>已离职</t>
  </si>
  <si>
    <t>22.1-8月基数4121</t>
  </si>
  <si>
    <t>段恒鑫</t>
  </si>
  <si>
    <t>130526******02691X</t>
  </si>
  <si>
    <t>河北化工医药职业技术学院</t>
  </si>
  <si>
    <t>20200301-20220301</t>
  </si>
  <si>
    <t>张春欢</t>
  </si>
  <si>
    <t>130532******093041</t>
  </si>
  <si>
    <t>高双</t>
  </si>
  <si>
    <t>410322******174712</t>
  </si>
  <si>
    <t>郑州铁路职业技术学院</t>
  </si>
  <si>
    <t>20200418-20220417</t>
  </si>
  <si>
    <t>苑晨阳</t>
  </si>
  <si>
    <t>411628******030610</t>
  </si>
  <si>
    <t>20200802-20230801</t>
  </si>
  <si>
    <t>高金政</t>
  </si>
  <si>
    <t>370304******235110</t>
  </si>
  <si>
    <t>20211209-20231208</t>
  </si>
  <si>
    <t>吴文斌</t>
  </si>
  <si>
    <t>372324******190017</t>
  </si>
  <si>
    <t>烟台汽车工程职业学院</t>
  </si>
  <si>
    <t>20210305-20250304</t>
  </si>
  <si>
    <t>申玉琳</t>
  </si>
  <si>
    <t>370303******245147</t>
  </si>
  <si>
    <t>孙佳豪</t>
  </si>
  <si>
    <t>130682******170319</t>
  </si>
  <si>
    <t>20220901-20250831</t>
  </si>
  <si>
    <t>罗倩倩</t>
  </si>
  <si>
    <t>130929******051423</t>
  </si>
  <si>
    <t>河北金融学院</t>
  </si>
  <si>
    <t>20210412-20250411</t>
  </si>
  <si>
    <t>周金龙</t>
  </si>
  <si>
    <t>130633******04137X</t>
  </si>
  <si>
    <t>20210501-20250430</t>
  </si>
  <si>
    <t>周艺</t>
  </si>
  <si>
    <t>130927******291516</t>
  </si>
  <si>
    <t>赵天怡</t>
  </si>
  <si>
    <t>370305******260726</t>
  </si>
  <si>
    <t>山东中医药高等专科学校</t>
  </si>
  <si>
    <t>姚兰慧</t>
  </si>
  <si>
    <t>372323******043310</t>
  </si>
  <si>
    <t>20210623-20250623</t>
  </si>
  <si>
    <t>周生淼</t>
  </si>
  <si>
    <t>370832******095618</t>
  </si>
  <si>
    <t>20220501-20240430</t>
  </si>
  <si>
    <t>李聪</t>
  </si>
  <si>
    <t>131182******102052</t>
  </si>
  <si>
    <t>朱亚飞</t>
  </si>
  <si>
    <t>372901******187232</t>
  </si>
  <si>
    <t>20220901-20240831</t>
  </si>
  <si>
    <t>靖泽豪</t>
  </si>
  <si>
    <t>130682******104070</t>
  </si>
  <si>
    <t>任梦洁</t>
  </si>
  <si>
    <t>372930******070788</t>
  </si>
  <si>
    <t>山东化工职业学院</t>
  </si>
  <si>
    <t>20200909-20230908</t>
  </si>
  <si>
    <t>徐煜媛</t>
  </si>
  <si>
    <t>370403******141827</t>
  </si>
  <si>
    <t>高晓阳</t>
  </si>
  <si>
    <t>130435******031825</t>
  </si>
  <si>
    <t>朱嘉瑶</t>
  </si>
  <si>
    <t>130481******061415</t>
  </si>
  <si>
    <t>王金龙</t>
  </si>
  <si>
    <t>130481******103317</t>
  </si>
  <si>
    <t>刘贺</t>
  </si>
  <si>
    <t>131124******012215</t>
  </si>
  <si>
    <t>蒋钰桐</t>
  </si>
  <si>
    <t>370304******091310</t>
  </si>
  <si>
    <t>山东铝业职业学院</t>
  </si>
  <si>
    <t>20211201-20241130</t>
  </si>
  <si>
    <t>22.2-8月基数3746
9-11月基数3980</t>
  </si>
  <si>
    <t>7月工资不足扣1月</t>
  </si>
  <si>
    <t>赵文清</t>
  </si>
  <si>
    <t>370783******285983</t>
  </si>
  <si>
    <t>烟台南山学院</t>
  </si>
  <si>
    <t>20210104-20240103</t>
  </si>
  <si>
    <t>22.1-8月基数4500
9-11月基数4841</t>
  </si>
  <si>
    <t>曹成成</t>
  </si>
  <si>
    <t>370304******095823</t>
  </si>
  <si>
    <t>潍坊学院</t>
  </si>
  <si>
    <t>20210701-无固定期限</t>
  </si>
  <si>
    <t>202112月社保基数应是3746元</t>
  </si>
  <si>
    <t>22.12月基数3746
22.1-8月基数3746
9-11月基数3980</t>
  </si>
  <si>
    <t>中专</t>
  </si>
  <si>
    <t>杨东升</t>
  </si>
  <si>
    <t>370302******302910</t>
  </si>
  <si>
    <t>20220714-20250713</t>
  </si>
  <si>
    <t>刘迪</t>
  </si>
  <si>
    <t>370982******216301</t>
  </si>
  <si>
    <t>山东水利技师学院</t>
  </si>
  <si>
    <t>20220208-20250207</t>
  </si>
  <si>
    <t>5-8月基数3746
9-11月基数3980</t>
  </si>
  <si>
    <t>宋鑫财</t>
  </si>
  <si>
    <t>370302******31211X</t>
  </si>
  <si>
    <t>20220328-20250327</t>
  </si>
  <si>
    <t>5月工资不足，扣除4月</t>
  </si>
  <si>
    <t>张鑫豪</t>
  </si>
  <si>
    <t>370306******282513</t>
  </si>
  <si>
    <t>20220616-无固定期限</t>
  </si>
  <si>
    <t>6-8月基数3746
9-11月基数3980</t>
  </si>
  <si>
    <t>王嘉琦</t>
  </si>
  <si>
    <t>370304******271033</t>
  </si>
  <si>
    <t>20211001-20240930</t>
  </si>
  <si>
    <t>王瑞琪</t>
  </si>
  <si>
    <t>370322******306216</t>
  </si>
  <si>
    <t>20220601-20250531</t>
  </si>
  <si>
    <t>6-8月基数3746
9-11月基数4207</t>
  </si>
  <si>
    <t>王钰杰</t>
  </si>
  <si>
    <t>370303******316311</t>
  </si>
  <si>
    <t>20220711-20250710</t>
  </si>
  <si>
    <t>8月基数3746
9-11月基数3980</t>
  </si>
  <si>
    <t>李旭</t>
  </si>
  <si>
    <t>370303******091711</t>
  </si>
  <si>
    <t>青岛农业大学海都学院</t>
  </si>
  <si>
    <t>20220714-无固定期限</t>
  </si>
  <si>
    <t>7-8月基数3746
9-11月3980</t>
  </si>
  <si>
    <t>赫庆鑫</t>
  </si>
  <si>
    <t>412727******032636</t>
  </si>
  <si>
    <t>8月基数3800
9-11月基数3980</t>
  </si>
  <si>
    <t>中级工</t>
  </si>
  <si>
    <t>刘名扬</t>
  </si>
  <si>
    <t>370306******146012</t>
  </si>
  <si>
    <t>青岛工学院</t>
  </si>
  <si>
    <t>刘艳鹏</t>
  </si>
  <si>
    <t>371325******303712</t>
  </si>
  <si>
    <t>20220818-无固定期限</t>
  </si>
  <si>
    <t>8月工资不足扣8月
2021-09至2022-06在临沂市市直企业山东天元安装集团有限公司参保</t>
  </si>
  <si>
    <t>徐珂</t>
  </si>
  <si>
    <t>370883******025824</t>
  </si>
  <si>
    <t>哈尔滨理工大学</t>
  </si>
  <si>
    <t>孙东硕</t>
  </si>
  <si>
    <t>370306******030018</t>
  </si>
  <si>
    <t>荆雯</t>
  </si>
  <si>
    <t>370321******190924</t>
  </si>
  <si>
    <t>大连艺术学院</t>
  </si>
  <si>
    <t>20220811-20250810</t>
  </si>
  <si>
    <t>张金成</t>
  </si>
  <si>
    <t>372330******20301X</t>
  </si>
  <si>
    <t>耿咏琪</t>
  </si>
  <si>
    <t>370321******180326</t>
  </si>
  <si>
    <t>潍坊理工学院</t>
  </si>
  <si>
    <t>20221001-20250930</t>
  </si>
  <si>
    <t>巩浩霖</t>
  </si>
  <si>
    <t>370306******225611</t>
  </si>
  <si>
    <t>杜明双</t>
  </si>
  <si>
    <t>370323******012449</t>
  </si>
  <si>
    <t>1-6月基数3746</t>
  </si>
  <si>
    <t>张景钰</t>
  </si>
  <si>
    <t>372325******142434</t>
  </si>
  <si>
    <t>石家庄城市经济职业学院</t>
  </si>
  <si>
    <t>20220301-20270301</t>
  </si>
  <si>
    <t>工商在营20211125</t>
  </si>
  <si>
    <t>李杨</t>
  </si>
  <si>
    <t>211382******056239</t>
  </si>
  <si>
    <t>内蒙古工业大学</t>
  </si>
  <si>
    <t>20220810-20270809</t>
  </si>
  <si>
    <t>李欣欣</t>
  </si>
  <si>
    <t>152724******212125</t>
  </si>
  <si>
    <t>周永丽</t>
  </si>
  <si>
    <t>142229******104623</t>
  </si>
  <si>
    <t>齐齐哈尔大学</t>
  </si>
  <si>
    <t>邹常青</t>
  </si>
  <si>
    <t>371327******102244</t>
  </si>
  <si>
    <t>20210801-20240731</t>
  </si>
  <si>
    <t>21年9月工资不足，扣除8月。</t>
  </si>
  <si>
    <t>2月9日单位已征得个人同意做就业登记，我也联系过个人电话18660939029，打了两次都无人接听</t>
  </si>
  <si>
    <t>赵子涵</t>
  </si>
  <si>
    <t>370303******273515</t>
  </si>
  <si>
    <t>青岛远洋船员职业学院</t>
  </si>
  <si>
    <t>20211204-20241203</t>
  </si>
  <si>
    <t>1-8月基数3800
9-11月基数4180</t>
  </si>
  <si>
    <t>202008-202107在青岛市市南区企业嘉宏航运（天津）有限公司青岛分公司参保</t>
  </si>
  <si>
    <t>宫高骄</t>
  </si>
  <si>
    <t>370602******064645</t>
  </si>
  <si>
    <t>20220907-20250906</t>
  </si>
  <si>
    <t>尚文学</t>
  </si>
  <si>
    <t>370306******172524</t>
  </si>
  <si>
    <t>聊城大学</t>
  </si>
  <si>
    <t>8月基数3746 
9-11月基数4121</t>
  </si>
  <si>
    <t>于佳美</t>
  </si>
  <si>
    <t>230621******254263</t>
  </si>
  <si>
    <t>20220909-20250908</t>
  </si>
  <si>
    <t>汪链蕊</t>
  </si>
  <si>
    <t>370306******120521</t>
  </si>
  <si>
    <t>王泽宇</t>
  </si>
  <si>
    <t>370181******016528</t>
  </si>
  <si>
    <t>谷振雨</t>
  </si>
  <si>
    <t>371522******100522</t>
  </si>
  <si>
    <t>孙爱玲</t>
  </si>
  <si>
    <t>370305******195325</t>
  </si>
  <si>
    <t>辽宁传媒学院</t>
  </si>
  <si>
    <t>王鑫源</t>
  </si>
  <si>
    <t>370321******063034</t>
  </si>
  <si>
    <t>湖南文理学院</t>
  </si>
  <si>
    <t>20211101-20241031</t>
  </si>
  <si>
    <t>崔桂通</t>
  </si>
  <si>
    <t>370305******053718</t>
  </si>
  <si>
    <t>广西民族大学</t>
  </si>
  <si>
    <t>20220301-20250228</t>
  </si>
  <si>
    <t>王文杰</t>
  </si>
  <si>
    <t>370523******042418</t>
  </si>
  <si>
    <t>王金萍</t>
  </si>
  <si>
    <t>370304******145126</t>
  </si>
  <si>
    <t>20210901-20260831</t>
  </si>
  <si>
    <t>孟令旭</t>
  </si>
  <si>
    <t>370303******040612</t>
  </si>
  <si>
    <t>20211101-20261031</t>
  </si>
  <si>
    <t>崔晓娟</t>
  </si>
  <si>
    <t>370321******081523</t>
  </si>
  <si>
    <t>枣庄学院</t>
  </si>
  <si>
    <t>李鑫铄</t>
  </si>
  <si>
    <t>370321******171521</t>
  </si>
  <si>
    <t>青岛理工大学琴岛学院</t>
  </si>
  <si>
    <t>20221101-无固定期限</t>
  </si>
  <si>
    <t>袁跃</t>
  </si>
  <si>
    <t>370322******292520</t>
  </si>
  <si>
    <t>德州学院</t>
  </si>
  <si>
    <t>20210104-20220103</t>
  </si>
  <si>
    <t>202201-202206社保基数为3980</t>
  </si>
  <si>
    <t>刘文慧</t>
  </si>
  <si>
    <t>370306******033523</t>
  </si>
  <si>
    <t>菏泽职业学院</t>
  </si>
  <si>
    <t>202201-202207社保基数为3980</t>
  </si>
  <si>
    <t>王倩</t>
  </si>
  <si>
    <t>372321******203101</t>
  </si>
  <si>
    <t>赵淑菲</t>
  </si>
  <si>
    <t>370322******133744</t>
  </si>
  <si>
    <t>菏泽学院</t>
  </si>
  <si>
    <t>202202社保基数为3980</t>
  </si>
  <si>
    <t>1月不足扣1月</t>
  </si>
  <si>
    <t>社保基数为3980</t>
  </si>
  <si>
    <t>张晴</t>
  </si>
  <si>
    <t>370321******151524</t>
  </si>
  <si>
    <t>东营职业学院</t>
  </si>
  <si>
    <t>仇馨烨</t>
  </si>
  <si>
    <t>370302******154221</t>
  </si>
  <si>
    <t>山东药品食品职业学院</t>
  </si>
  <si>
    <t>20210709-20240708</t>
  </si>
  <si>
    <t>王雪纯</t>
  </si>
  <si>
    <t>370322******134222</t>
  </si>
  <si>
    <t>潍坊工程职业学院</t>
  </si>
  <si>
    <t>20220715-20250714</t>
  </si>
  <si>
    <t>邓雪</t>
  </si>
  <si>
    <t>371481******221828</t>
  </si>
  <si>
    <t>20220713-20250713</t>
  </si>
  <si>
    <t>刘凤芸</t>
  </si>
  <si>
    <t>370323******140247</t>
  </si>
  <si>
    <t>曲阜远东职业技术学院</t>
  </si>
  <si>
    <t>20220715-20250715</t>
  </si>
  <si>
    <t>李媛媛</t>
  </si>
  <si>
    <t>370304******203525</t>
  </si>
  <si>
    <t>曹文君</t>
  </si>
  <si>
    <t>370303******215427</t>
  </si>
  <si>
    <t>山东女子学院</t>
  </si>
  <si>
    <t>20220718-20250717</t>
  </si>
  <si>
    <t>李彩颖</t>
  </si>
  <si>
    <t>370304******173923</t>
  </si>
  <si>
    <t>马海悦</t>
  </si>
  <si>
    <t>370321******270062</t>
  </si>
  <si>
    <t>德州职业技术学院</t>
  </si>
  <si>
    <t>宋巧巧</t>
  </si>
  <si>
    <t>370181******225225</t>
  </si>
  <si>
    <t>淄博师范高等专科学校</t>
  </si>
  <si>
    <t>王雨寒</t>
  </si>
  <si>
    <t>370323******220844</t>
  </si>
  <si>
    <t>张立英</t>
  </si>
  <si>
    <t>370322******051345</t>
  </si>
  <si>
    <t>刘耘硕</t>
  </si>
  <si>
    <t>370303******037413</t>
  </si>
  <si>
    <t>长春光华学院</t>
  </si>
  <si>
    <t>邢若琳</t>
  </si>
  <si>
    <t>370303******247663</t>
  </si>
  <si>
    <t>山东工商学院</t>
  </si>
  <si>
    <t>20210301-20221130</t>
  </si>
  <si>
    <t>苏慧敏</t>
  </si>
  <si>
    <t>370323******311827</t>
  </si>
  <si>
    <t>20220419-无固定期限</t>
  </si>
  <si>
    <t>4-8月基数3980</t>
  </si>
  <si>
    <t>202112在山东永安物业管理有限公司首次参保</t>
  </si>
  <si>
    <t>刘瑞敏</t>
  </si>
  <si>
    <t>370302******101112</t>
  </si>
  <si>
    <t>2022082无固定期限</t>
  </si>
  <si>
    <t>缓缴社保</t>
  </si>
  <si>
    <t>8月基数3980</t>
  </si>
  <si>
    <t>单位缓交社保申请月份均未缴纳</t>
  </si>
  <si>
    <t>单位缓交社保申请月份均未缴纳9/10月不足已扣</t>
  </si>
  <si>
    <t>陈文菲</t>
  </si>
  <si>
    <t>370302******112526</t>
  </si>
  <si>
    <t>20221025-无固定期限</t>
  </si>
  <si>
    <t>单位缓交社保，单位部分未缴纳</t>
  </si>
  <si>
    <t>徐静语</t>
  </si>
  <si>
    <t>370305******03242X</t>
  </si>
  <si>
    <t>20210914-20240913</t>
  </si>
  <si>
    <t>8月份单位缓交社保，单位部分未缴费，并且8月份社保基数是3980</t>
  </si>
  <si>
    <t>1-8月基数3980</t>
  </si>
  <si>
    <t>22年8月份开始缓交</t>
  </si>
  <si>
    <t>田恒勇</t>
  </si>
  <si>
    <t>370302******113316</t>
  </si>
  <si>
    <t>8月份社保基数为3980，单位缓交社保，单位部分未缴纳</t>
  </si>
  <si>
    <t>周小凤</t>
  </si>
  <si>
    <t>511011******028443</t>
  </si>
  <si>
    <t>山东农业工程学院</t>
  </si>
  <si>
    <t>8月份社保基数为3980，从202208月单位缓交社保，单位部分未缴纳</t>
  </si>
  <si>
    <t>6-8月基数3980</t>
  </si>
  <si>
    <t>李晶晶</t>
  </si>
  <si>
    <t>370302******158029</t>
  </si>
  <si>
    <t>22年7月开始单位缓交</t>
  </si>
  <si>
    <t>屠舒策</t>
  </si>
  <si>
    <t>330382******170911</t>
  </si>
  <si>
    <t>山东科技大学</t>
  </si>
  <si>
    <t>202206-202207单位缓交社保，单位部分未缴费，并且社保缴费基数是7556.75元</t>
  </si>
  <si>
    <t>张松松</t>
  </si>
  <si>
    <t>372301******052917</t>
  </si>
  <si>
    <t>202206-202207单位缓交社保，单位部分未缴费</t>
  </si>
  <si>
    <t>王庆刚</t>
  </si>
  <si>
    <t>370322******300712</t>
  </si>
  <si>
    <t>南京工业大学</t>
  </si>
  <si>
    <t>202206-202207单位缓交社保，单位部分未缴费，并且社保缴费基数是8534.28元</t>
  </si>
  <si>
    <t>罗小红</t>
  </si>
  <si>
    <t>513701******302923</t>
  </si>
  <si>
    <t>202206-202207单位缓交社保，单位部分未缴费，并且社保缴费基数是6808.27元</t>
  </si>
  <si>
    <t>董素婷</t>
  </si>
  <si>
    <t>370302******274823</t>
  </si>
  <si>
    <t>202206-202207单位缓交社保，单位部分未缴费，并且社保缴费基数是7513.83元</t>
  </si>
  <si>
    <t>李凡</t>
  </si>
  <si>
    <t>371424******111225</t>
  </si>
  <si>
    <t>202206-202207单位缓交社保，单位部分未缴费，并且社保缴费基数是7225.4元</t>
  </si>
  <si>
    <t>刘颖超</t>
  </si>
  <si>
    <t>371203******217424</t>
  </si>
  <si>
    <t>202206-202207单位缓交社保，单位部分未缴费，并且社保缴费基数是7205.38元</t>
  </si>
  <si>
    <t>刘重阳</t>
  </si>
  <si>
    <t>370321******103930</t>
  </si>
  <si>
    <t>江南大学</t>
  </si>
  <si>
    <t>20210601-20240531</t>
  </si>
  <si>
    <t>工商在营20211203</t>
  </si>
  <si>
    <t>202206单位缓交社保，单位部分未缴费，并且社保缴费基数是8424.71元</t>
  </si>
  <si>
    <t>王迪</t>
  </si>
  <si>
    <t>371323******252110</t>
  </si>
  <si>
    <t>20210101-20231231</t>
  </si>
  <si>
    <t>曲锐</t>
  </si>
  <si>
    <t>370303******070314</t>
  </si>
  <si>
    <t>瑞典皇家工学院</t>
  </si>
  <si>
    <t>202112月社保基数应是18726元，</t>
  </si>
  <si>
    <t>21.12月基数18726</t>
  </si>
  <si>
    <t>张豪</t>
  </si>
  <si>
    <t>532901******10149X</t>
  </si>
  <si>
    <t>中国石油大学（华东）</t>
  </si>
  <si>
    <t>单位缓交社保，单位部分未缴费</t>
  </si>
  <si>
    <t>张梦倩</t>
  </si>
  <si>
    <t>370322******274229</t>
  </si>
  <si>
    <t>潍坊科技学院</t>
  </si>
  <si>
    <t>20220803-无固定期限</t>
  </si>
  <si>
    <t>前沿医疗已申请完12个月</t>
  </si>
  <si>
    <t>翟美玲</t>
  </si>
  <si>
    <t>370302******077748</t>
  </si>
  <si>
    <t>新加坡南洋理工大学</t>
  </si>
  <si>
    <t>20200501-20211231</t>
  </si>
  <si>
    <t>21.12月基数3746
22.1-3月基数3746</t>
  </si>
  <si>
    <t>张继仟</t>
  </si>
  <si>
    <t>370303******016011</t>
  </si>
  <si>
    <t>20210702-20240701</t>
  </si>
  <si>
    <t>已申请5个月还剩7个月</t>
  </si>
  <si>
    <t>张超</t>
  </si>
  <si>
    <t>370285******263250</t>
  </si>
  <si>
    <t>不是首次就业，2021-07在山东新华医疗器械股份有限公司参保</t>
  </si>
  <si>
    <t>李德志</t>
  </si>
  <si>
    <t>370302******241177</t>
  </si>
  <si>
    <t>崔传彬</t>
  </si>
  <si>
    <t>370323******140210</t>
  </si>
  <si>
    <t>20200707-20230706</t>
  </si>
  <si>
    <t>已享受完12个月</t>
  </si>
  <si>
    <t>李子铭</t>
  </si>
  <si>
    <t>370305******051512</t>
  </si>
  <si>
    <t>20200701-20230630</t>
  </si>
  <si>
    <t>赵港</t>
  </si>
  <si>
    <t>370481******211839</t>
  </si>
  <si>
    <t>崔凤帅</t>
  </si>
  <si>
    <t>371422******192718</t>
  </si>
  <si>
    <t>刘世军</t>
  </si>
  <si>
    <t>612324******012514</t>
  </si>
  <si>
    <t>陈曦</t>
  </si>
  <si>
    <t>370302******266029</t>
  </si>
  <si>
    <t>西南财经大学</t>
  </si>
  <si>
    <t>张兆强</t>
  </si>
  <si>
    <t>370322******301318</t>
  </si>
  <si>
    <t>战美慧</t>
  </si>
  <si>
    <t>370682******175620</t>
  </si>
  <si>
    <t>20220415-20250414</t>
  </si>
  <si>
    <t>10月不足扣11月</t>
  </si>
  <si>
    <t>盖逸凡</t>
  </si>
  <si>
    <t>370304******291918</t>
  </si>
  <si>
    <t>山东职业学院</t>
  </si>
  <si>
    <t>20221009-20251008</t>
  </si>
  <si>
    <t>李佳翔</t>
  </si>
  <si>
    <t>370283******069744</t>
  </si>
  <si>
    <t>郭良豪</t>
  </si>
  <si>
    <t>372922******228175</t>
  </si>
  <si>
    <t>刘强</t>
  </si>
  <si>
    <t>370303******183116</t>
  </si>
  <si>
    <t>桂林电子科技大学</t>
  </si>
  <si>
    <t>20200706-20230705</t>
  </si>
  <si>
    <t>王沅沅</t>
  </si>
  <si>
    <t>370302******173329</t>
  </si>
  <si>
    <t>山东农业大学</t>
  </si>
  <si>
    <t>李浩</t>
  </si>
  <si>
    <t>370322******101315</t>
  </si>
  <si>
    <t>滨州医学院</t>
  </si>
  <si>
    <t>杨芮</t>
  </si>
  <si>
    <t>370982******292684</t>
  </si>
  <si>
    <t>20210713-20240712</t>
  </si>
  <si>
    <t>林栩</t>
  </si>
  <si>
    <t>230708******030428</t>
  </si>
  <si>
    <t>佳木斯大学</t>
  </si>
  <si>
    <t>20220207-20250206</t>
  </si>
  <si>
    <t>王小涵</t>
  </si>
  <si>
    <t>370304******191626</t>
  </si>
  <si>
    <t>威海海洋职业学院</t>
  </si>
  <si>
    <t>20220303-20250302</t>
  </si>
  <si>
    <t>杨利铭</t>
  </si>
  <si>
    <t>370302******120829</t>
  </si>
  <si>
    <t>南京医科大学康达学院</t>
  </si>
  <si>
    <t>毕迎朝</t>
  </si>
  <si>
    <t>370306******182528</t>
  </si>
  <si>
    <t>2021-07至202207月在异地有参保</t>
  </si>
  <si>
    <t>孙文友</t>
  </si>
  <si>
    <t>370322******040235</t>
  </si>
  <si>
    <t>李兴昭</t>
  </si>
  <si>
    <t>371326******123711</t>
  </si>
  <si>
    <t>杨少玉</t>
  </si>
  <si>
    <t>370303******235427</t>
  </si>
  <si>
    <t>烟台大学文经学院</t>
  </si>
  <si>
    <t>张世龙</t>
  </si>
  <si>
    <t>370322******074213</t>
  </si>
  <si>
    <t>21年8-11已享受</t>
  </si>
  <si>
    <t>王修孟</t>
  </si>
  <si>
    <t>372924******172452</t>
  </si>
  <si>
    <t>2020-09至2021-06威海市高区企业北京怡丰知识产权代理有限公司威海办事处参保</t>
  </si>
  <si>
    <t>杨明翔</t>
  </si>
  <si>
    <t>370303******180612</t>
  </si>
  <si>
    <t>中国传媒大学南广学院</t>
  </si>
  <si>
    <t>20210201-20220131</t>
  </si>
  <si>
    <t>系统和实际拨付一致。已离职，单位外网申报。</t>
  </si>
  <si>
    <t>202109-202112社保基数为3746元，2022年社保基数为4121，且202208月单位缓交社保，单位部分未缴纳</t>
  </si>
  <si>
    <t>21.9-12月基数3746
22.1-8月基数3746</t>
  </si>
  <si>
    <t>22年8月后缓交</t>
  </si>
  <si>
    <t>李梦琪</t>
  </si>
  <si>
    <t>370321******22212X</t>
  </si>
  <si>
    <t>山东传媒职业学院</t>
  </si>
  <si>
    <t>20221001-20220930</t>
  </si>
  <si>
    <t>202210月单位缓交社保，单位部分未缴费，202211-202212月未缴纳社保</t>
  </si>
  <si>
    <t>医疗未查询到信息</t>
  </si>
  <si>
    <t>申请月份单位缓交</t>
  </si>
  <si>
    <t>葛芳旭</t>
  </si>
  <si>
    <t>370303******287429</t>
  </si>
  <si>
    <t>荆树鑫</t>
  </si>
  <si>
    <t>370303******025111</t>
  </si>
  <si>
    <t>敬贤也申请了，如果敬贤录不上系统，他也非首次就业</t>
  </si>
  <si>
    <t>2021-07至2022-06在山东敬贤信息技术有限公司参保</t>
  </si>
  <si>
    <t>徐梓尧</t>
  </si>
  <si>
    <t>370303******065138</t>
  </si>
  <si>
    <t>淄博信息工程学校</t>
  </si>
  <si>
    <t>20220401-无固定期限</t>
  </si>
  <si>
    <t>陈晓语</t>
  </si>
  <si>
    <t>370306******112028</t>
  </si>
  <si>
    <t>江苏航运职业技术学院</t>
  </si>
  <si>
    <t>20221101-20231031</t>
  </si>
  <si>
    <t>22.1-8月基数3746</t>
  </si>
  <si>
    <t>高星</t>
  </si>
  <si>
    <t>370321******150020</t>
  </si>
  <si>
    <t>6-8月基数4121</t>
  </si>
  <si>
    <t>桑林群</t>
  </si>
  <si>
    <t>370302******131723</t>
  </si>
  <si>
    <t>山东外贸职业学院</t>
  </si>
  <si>
    <t>20221201-20231130</t>
  </si>
  <si>
    <t>门雨晴</t>
  </si>
  <si>
    <t>370304******183521</t>
  </si>
  <si>
    <t>20210301-20220228</t>
  </si>
  <si>
    <t>7.8月基数3457</t>
  </si>
  <si>
    <t>王亚男</t>
  </si>
  <si>
    <t>370305******202821</t>
  </si>
  <si>
    <t>21-6-8医保基数3457，22.1-5月基数3746</t>
  </si>
  <si>
    <t>吕一鑫</t>
  </si>
  <si>
    <t>370303******117410</t>
  </si>
  <si>
    <t>鲁东大学</t>
  </si>
  <si>
    <t>20210701-2020630</t>
  </si>
  <si>
    <t>21.7-8月基数3457
22.1-6月基数3746</t>
  </si>
  <si>
    <t>周晓语</t>
  </si>
  <si>
    <t>370303******10572X</t>
  </si>
  <si>
    <t>20210501-20251231</t>
  </si>
  <si>
    <t>彭如意</t>
  </si>
  <si>
    <t>370303******105728</t>
  </si>
  <si>
    <t>山东圣翰财贸职业学院</t>
  </si>
  <si>
    <t>20217001-20251231</t>
  </si>
  <si>
    <t>耿格颜</t>
  </si>
  <si>
    <t>370303******301723</t>
  </si>
  <si>
    <t>广西艺术学院</t>
  </si>
  <si>
    <t>20220201-20230131</t>
  </si>
  <si>
    <t>7.8月份工资不足已扣</t>
  </si>
  <si>
    <t>曹淋</t>
  </si>
  <si>
    <t>370303******285418</t>
  </si>
  <si>
    <t>20210310-20240309</t>
  </si>
  <si>
    <t>已享受9个月</t>
  </si>
  <si>
    <t>工伤缴费比例为0.84</t>
  </si>
  <si>
    <t>石增良</t>
  </si>
  <si>
    <t>371328******121530</t>
  </si>
  <si>
    <t>山东管理学院</t>
  </si>
  <si>
    <t>工商在营20180511</t>
  </si>
  <si>
    <t>赵淑彤</t>
  </si>
  <si>
    <t>372330******285125</t>
  </si>
  <si>
    <t>20220701-20240630</t>
  </si>
  <si>
    <t>国洋</t>
  </si>
  <si>
    <t>370724******161854</t>
  </si>
  <si>
    <t>山东英才学院</t>
  </si>
  <si>
    <t>2022120120251231</t>
  </si>
  <si>
    <t>王韶光</t>
  </si>
  <si>
    <t>370303******025438</t>
  </si>
  <si>
    <t>20220707-20250731</t>
  </si>
  <si>
    <t>申世锋</t>
  </si>
  <si>
    <t>372924******060619</t>
  </si>
  <si>
    <t>王海明</t>
  </si>
  <si>
    <t>370724******121413</t>
  </si>
  <si>
    <t>张迁</t>
  </si>
  <si>
    <t>371522******099238</t>
  </si>
  <si>
    <t>烟台大学</t>
  </si>
  <si>
    <t>岳斌</t>
  </si>
  <si>
    <t>370921******094515</t>
  </si>
  <si>
    <t>临沂大学</t>
  </si>
  <si>
    <t>章望</t>
  </si>
  <si>
    <t>622723******021439</t>
  </si>
  <si>
    <t>沈阳大学</t>
  </si>
  <si>
    <t>王博</t>
  </si>
  <si>
    <t>220181******160010</t>
  </si>
  <si>
    <t>黄新启</t>
  </si>
  <si>
    <t>370321******013312</t>
  </si>
  <si>
    <t>巩润发</t>
  </si>
  <si>
    <t>370321******24031X</t>
  </si>
  <si>
    <t xml:space="preserve"> 山东科技职业学院</t>
  </si>
  <si>
    <t>王浩</t>
  </si>
  <si>
    <t>370321******212411</t>
  </si>
  <si>
    <t>山东交通学院</t>
  </si>
  <si>
    <t>20220505-20250630</t>
  </si>
  <si>
    <t>车子誉</t>
  </si>
  <si>
    <t>370303******026316</t>
  </si>
  <si>
    <t xml:space="preserve"> 潍坊理工学院</t>
  </si>
  <si>
    <t>赵秦丰</t>
  </si>
  <si>
    <t>610302******056018</t>
  </si>
  <si>
    <t>中国科学院大学</t>
  </si>
  <si>
    <t>20200907-20210906</t>
  </si>
  <si>
    <t>股东：山东中科际联光电集成技术研究院有限公司</t>
  </si>
  <si>
    <t>张洪源</t>
  </si>
  <si>
    <t>370303******117437</t>
  </si>
  <si>
    <t>延边大学</t>
  </si>
  <si>
    <t>20210401-20220331</t>
  </si>
  <si>
    <t>周琦</t>
  </si>
  <si>
    <t>370125******022334</t>
  </si>
  <si>
    <t>20210615-20220614</t>
  </si>
  <si>
    <t>王太新</t>
  </si>
  <si>
    <t>371427******112217</t>
  </si>
  <si>
    <t>秦孝伟</t>
  </si>
  <si>
    <t>522627******221256</t>
  </si>
  <si>
    <t>颜文琪</t>
  </si>
  <si>
    <t>372330******253765</t>
  </si>
  <si>
    <t>龙在天</t>
  </si>
  <si>
    <t>211322******268537</t>
  </si>
  <si>
    <t>20220609-20250608</t>
  </si>
  <si>
    <t>宋浩</t>
  </si>
  <si>
    <t>370282******036015</t>
  </si>
  <si>
    <t>20220617-20250616</t>
  </si>
  <si>
    <t>陈义萍</t>
  </si>
  <si>
    <t>370323******291826</t>
  </si>
  <si>
    <t>20221201-20251130</t>
  </si>
  <si>
    <t>孔倩倩</t>
  </si>
  <si>
    <t>372922******223928</t>
  </si>
  <si>
    <t>石铸</t>
  </si>
  <si>
    <t>142201******300017</t>
  </si>
  <si>
    <t>姜艳红</t>
  </si>
  <si>
    <t>370303******224241</t>
  </si>
  <si>
    <t>山东经贸职业学院</t>
  </si>
  <si>
    <t>20221110-20251109</t>
  </si>
  <si>
    <t>合计</t>
  </si>
  <si>
    <t>求和项:2019第三季度</t>
  </si>
  <si>
    <t>求和项:2019第四季度</t>
  </si>
  <si>
    <t>求和项:2020第一季度</t>
  </si>
  <si>
    <t>求和项:2020第二季度</t>
  </si>
  <si>
    <t>求和项:2020第四季度</t>
  </si>
  <si>
    <t>130225199512190927</t>
  </si>
  <si>
    <t>130627199302193243</t>
  </si>
  <si>
    <t>140181199411280410</t>
  </si>
  <si>
    <t>140222199607037514</t>
  </si>
  <si>
    <t>140511199705240927</t>
  </si>
  <si>
    <t>142228199508053076</t>
  </si>
  <si>
    <t>150423199702165011</t>
  </si>
  <si>
    <t>152123199712142425</t>
  </si>
  <si>
    <t>152529199711133033</t>
  </si>
  <si>
    <t>211404199805207227</t>
  </si>
  <si>
    <t>220211199603131213</t>
  </si>
  <si>
    <t>220221199707231625</t>
  </si>
  <si>
    <t>230204199806191214</t>
  </si>
  <si>
    <t>340322199103117417</t>
  </si>
  <si>
    <t>350301199608092817</t>
  </si>
  <si>
    <t>370126199907121817</t>
  </si>
  <si>
    <t>370181199906296820</t>
  </si>
  <si>
    <t>37030219960830172X</t>
  </si>
  <si>
    <t>370302199708131713</t>
  </si>
  <si>
    <t>370302199712264519</t>
  </si>
  <si>
    <t>37030219980110631X</t>
  </si>
  <si>
    <t>370302199802032113</t>
  </si>
  <si>
    <t>370302199802142566</t>
  </si>
  <si>
    <t>370302199804190019</t>
  </si>
  <si>
    <t>370302199811276312</t>
  </si>
  <si>
    <t>37030219990112112X</t>
  </si>
  <si>
    <t>370302199903022117</t>
  </si>
  <si>
    <t>370302199903152528</t>
  </si>
  <si>
    <t>370302199905183926</t>
  </si>
  <si>
    <t>370302200001102914</t>
  </si>
  <si>
    <t>370303198810183116</t>
  </si>
  <si>
    <t>37030319950905482X</t>
  </si>
  <si>
    <t>370303199509137422</t>
  </si>
  <si>
    <t>370303199511103934</t>
  </si>
  <si>
    <t>37030319960108102X</t>
  </si>
  <si>
    <t>370303199601194526</t>
  </si>
  <si>
    <t>370303199603261315</t>
  </si>
  <si>
    <t>370303199605121017</t>
  </si>
  <si>
    <t>370303199612065711</t>
  </si>
  <si>
    <t>370303199612085165</t>
  </si>
  <si>
    <t>370303199703207623</t>
  </si>
  <si>
    <t>370303199710226013</t>
  </si>
  <si>
    <t>37030319980118391X</t>
  </si>
  <si>
    <t>370303199802075726</t>
  </si>
  <si>
    <t>370303199802165721</t>
  </si>
  <si>
    <t>370303199804084538</t>
  </si>
  <si>
    <t>370303199805236628</t>
  </si>
  <si>
    <t>370303199806285122</t>
  </si>
  <si>
    <t>370303199807063513</t>
  </si>
  <si>
    <t>370303199807106018</t>
  </si>
  <si>
    <t>370303199808033914</t>
  </si>
  <si>
    <t>370303199808215128</t>
  </si>
  <si>
    <t>370303199812275115</t>
  </si>
  <si>
    <t>370303199901112510</t>
  </si>
  <si>
    <t>370303199902126623</t>
  </si>
  <si>
    <t>370303199902285712</t>
  </si>
  <si>
    <t>370303200001295716</t>
  </si>
  <si>
    <t>370303200004145422</t>
  </si>
  <si>
    <t>370304199506074733</t>
  </si>
  <si>
    <t>370304199508225523</t>
  </si>
  <si>
    <t>370304199711306513</t>
  </si>
  <si>
    <t>370304199801086526</t>
  </si>
  <si>
    <t>370304199801313127</t>
  </si>
  <si>
    <t>370304199802286511</t>
  </si>
  <si>
    <t>370304199803232224</t>
  </si>
  <si>
    <t>370304199806051912</t>
  </si>
  <si>
    <t>370304199903191028</t>
  </si>
  <si>
    <t>370304199909112212</t>
  </si>
  <si>
    <t>37030420000219581X</t>
  </si>
  <si>
    <t>370305199511040737</t>
  </si>
  <si>
    <t>370305199601172127</t>
  </si>
  <si>
    <t>370305199604063129</t>
  </si>
  <si>
    <t>370305199611151514</t>
  </si>
  <si>
    <t>370305199704263427</t>
  </si>
  <si>
    <t>370305199705010720</t>
  </si>
  <si>
    <t>370305199708206219</t>
  </si>
  <si>
    <t>370305199708270712</t>
  </si>
  <si>
    <t>370305199711072135</t>
  </si>
  <si>
    <t>370305199711274327</t>
  </si>
  <si>
    <t>370305199712095320</t>
  </si>
  <si>
    <t>370305199801300728</t>
  </si>
  <si>
    <t>370305199805130420</t>
  </si>
  <si>
    <t>370305199805292120</t>
  </si>
  <si>
    <t>370305199807300016</t>
  </si>
  <si>
    <t>370305199809045012</t>
  </si>
  <si>
    <t>370305199901092110</t>
  </si>
  <si>
    <t>37030519990217242X</t>
  </si>
  <si>
    <t>370305199903254013</t>
  </si>
  <si>
    <t>370305199907013444</t>
  </si>
  <si>
    <t>370305199907044013</t>
  </si>
  <si>
    <t>370305199907051512</t>
  </si>
  <si>
    <t>370306199608202532</t>
  </si>
  <si>
    <t>370306199610042021</t>
  </si>
  <si>
    <t>37030619980213051X</t>
  </si>
  <si>
    <t>370306199802182512</t>
  </si>
  <si>
    <t>370306199808033016</t>
  </si>
  <si>
    <t>370306199904082520</t>
  </si>
  <si>
    <t>370321199404032424</t>
  </si>
  <si>
    <t>370321199501230924</t>
  </si>
  <si>
    <t>370321199509230654</t>
  </si>
  <si>
    <t>370321199603013920</t>
  </si>
  <si>
    <t>370321199604111522</t>
  </si>
  <si>
    <t>370321199607043924</t>
  </si>
  <si>
    <t>370321199608112127</t>
  </si>
  <si>
    <t>370321199609150619</t>
  </si>
  <si>
    <t>370321199612211224</t>
  </si>
  <si>
    <t>370321199703122438</t>
  </si>
  <si>
    <t>370321199707023322</t>
  </si>
  <si>
    <t>370321199709212119</t>
  </si>
  <si>
    <t>370321199710100050</t>
  </si>
  <si>
    <t>370321199710220335</t>
  </si>
  <si>
    <t>370321199711063941</t>
  </si>
  <si>
    <t>37032119971229002X</t>
  </si>
  <si>
    <t>370321199801140314</t>
  </si>
  <si>
    <t>370321199802061810</t>
  </si>
  <si>
    <t>37032119980405303X</t>
  </si>
  <si>
    <t>37032119980616151X</t>
  </si>
  <si>
    <t>370321199807043013</t>
  </si>
  <si>
    <t>370321199807142118</t>
  </si>
  <si>
    <t>370321199809163019</t>
  </si>
  <si>
    <t>370321199811052414</t>
  </si>
  <si>
    <t>370321199812052416</t>
  </si>
  <si>
    <t>370321199904042127</t>
  </si>
  <si>
    <t>370321199904081812</t>
  </si>
  <si>
    <t>370321199908223021</t>
  </si>
  <si>
    <t>370321199909031523</t>
  </si>
  <si>
    <t>370321200001073913</t>
  </si>
  <si>
    <t>370321200002070933</t>
  </si>
  <si>
    <t>370321200006113910</t>
  </si>
  <si>
    <t>370322199702171322</t>
  </si>
  <si>
    <t>370322199702254910</t>
  </si>
  <si>
    <t>370322199708264220</t>
  </si>
  <si>
    <t>370322199709022514</t>
  </si>
  <si>
    <t>370322199711041327</t>
  </si>
  <si>
    <t>37032219980524132X</t>
  </si>
  <si>
    <t>370322199811102553</t>
  </si>
  <si>
    <t>370322199906023110</t>
  </si>
  <si>
    <t>370322199907103147</t>
  </si>
  <si>
    <t>370322199908282511</t>
  </si>
  <si>
    <t>370322199912046220</t>
  </si>
  <si>
    <t>370322199912062511</t>
  </si>
  <si>
    <t>370322200005021316</t>
  </si>
  <si>
    <t>370323199507130820</t>
  </si>
  <si>
    <t>370323199601201023</t>
  </si>
  <si>
    <t>370323199611272845</t>
  </si>
  <si>
    <t>370323199612271414</t>
  </si>
  <si>
    <t>370323199702041030</t>
  </si>
  <si>
    <t>370323199702272218</t>
  </si>
  <si>
    <t>370323199703272412</t>
  </si>
  <si>
    <t>370323199708091821</t>
  </si>
  <si>
    <t>370323199801140210</t>
  </si>
  <si>
    <t>370323199806082611</t>
  </si>
  <si>
    <t>370323199902083219</t>
  </si>
  <si>
    <t>370323199902272634</t>
  </si>
  <si>
    <t>370403199612041416</t>
  </si>
  <si>
    <t>370403199903115614</t>
  </si>
  <si>
    <t>370481199302083214</t>
  </si>
  <si>
    <t>370481199307213815</t>
  </si>
  <si>
    <t>370481199803012633</t>
  </si>
  <si>
    <t>370502199609055234</t>
  </si>
  <si>
    <t>370502199612106047</t>
  </si>
  <si>
    <t>370522199506171465</t>
  </si>
  <si>
    <t>37052319961110392X</t>
  </si>
  <si>
    <t>370611199705070348</t>
  </si>
  <si>
    <t>370612199705302512</t>
  </si>
  <si>
    <t>370612199802042230</t>
  </si>
  <si>
    <t>370681199809194432</t>
  </si>
  <si>
    <t>370687199703220012</t>
  </si>
  <si>
    <t>370781199604196018</t>
  </si>
  <si>
    <t>370781199810045368</t>
  </si>
  <si>
    <t>370782199811047652</t>
  </si>
  <si>
    <t>370784199412225813</t>
  </si>
  <si>
    <t>37078519971204122X</t>
  </si>
  <si>
    <t>370785199803318976</t>
  </si>
  <si>
    <t>370786199507135135</t>
  </si>
  <si>
    <t>370828199802281639</t>
  </si>
  <si>
    <t>370881199412122052</t>
  </si>
  <si>
    <t>370911199702255634</t>
  </si>
  <si>
    <t>370982199803253895</t>
  </si>
  <si>
    <t>370983199607160030</t>
  </si>
  <si>
    <t>370983199907015329</t>
  </si>
  <si>
    <t>371202199604056320</t>
  </si>
  <si>
    <t>371202199702197725</t>
  </si>
  <si>
    <t>371202199810280016</t>
  </si>
  <si>
    <t>37120219981028122X</t>
  </si>
  <si>
    <t>371202199812185143</t>
  </si>
  <si>
    <t>371302199702202219</t>
  </si>
  <si>
    <t>371323200103212818</t>
  </si>
  <si>
    <t>371327199805134623</t>
  </si>
  <si>
    <t>371428199803252011</t>
  </si>
  <si>
    <t>371428199806082521</t>
  </si>
  <si>
    <t>371482199901034526</t>
  </si>
  <si>
    <t>371522199903145114</t>
  </si>
  <si>
    <t>37152319960204165X</t>
  </si>
  <si>
    <t>371523199812251268</t>
  </si>
  <si>
    <t>371526199612144416</t>
  </si>
  <si>
    <t>371581199811292758</t>
  </si>
  <si>
    <t>372301199705041937</t>
  </si>
  <si>
    <t>37230119980205481X</t>
  </si>
  <si>
    <t>37230119990105142X</t>
  </si>
  <si>
    <t>37232120000117357X</t>
  </si>
  <si>
    <t>372323199701022729</t>
  </si>
  <si>
    <t>372325199711254067</t>
  </si>
  <si>
    <t>372328199701080322</t>
  </si>
  <si>
    <t>372328199905121827</t>
  </si>
  <si>
    <t>372330199711290077</t>
  </si>
  <si>
    <t>372330199802040057</t>
  </si>
  <si>
    <t>372922199712185212</t>
  </si>
  <si>
    <t>372925199602140012</t>
  </si>
  <si>
    <t>372925199908160016</t>
  </si>
  <si>
    <t>372926199509064541</t>
  </si>
  <si>
    <t>372926199711124210</t>
  </si>
  <si>
    <t>372929199704010038</t>
  </si>
  <si>
    <t>372929199807256911</t>
  </si>
  <si>
    <t>372930199510264852</t>
  </si>
  <si>
    <t>410421199504021552</t>
  </si>
  <si>
    <t>41042319980920693X</t>
  </si>
  <si>
    <t>410881199705153525</t>
  </si>
  <si>
    <t>420881199910095821</t>
  </si>
  <si>
    <t>440582199701072977</t>
  </si>
  <si>
    <t>440883199702082352</t>
  </si>
  <si>
    <t>440923199607100259</t>
  </si>
  <si>
    <t>441481199711240371</t>
  </si>
  <si>
    <t>522322199807232320</t>
  </si>
  <si>
    <t>610481199508184213</t>
  </si>
  <si>
    <t>612726199711113027</t>
  </si>
  <si>
    <t>620123199702220515</t>
  </si>
  <si>
    <t>652722199811180528</t>
  </si>
  <si>
    <t>总计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</si>
</sst>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38">
    <font>
      <sz val="11"/>
      <color theme="1"/>
      <name val="宋体"/>
      <charset val="134"/>
      <scheme val="minor"/>
    </font>
    <font>
      <b/>
      <sz val="11"/>
      <color theme="1"/>
      <name val="宋体"/>
      <charset val="134"/>
      <scheme val="minor"/>
    </font>
    <font>
      <sz val="9"/>
      <name val="宋体"/>
      <charset val="134"/>
    </font>
    <font>
      <sz val="12"/>
      <name val="宋体"/>
      <charset val="134"/>
    </font>
    <font>
      <b/>
      <sz val="9"/>
      <name val="宋体"/>
      <charset val="134"/>
    </font>
    <font>
      <sz val="10"/>
      <name val="宋体"/>
      <charset val="134"/>
    </font>
    <font>
      <sz val="10"/>
      <name val="宋体"/>
      <charset val="134"/>
      <scheme val="major"/>
    </font>
    <font>
      <sz val="9"/>
      <name val="宋体"/>
      <charset val="134"/>
      <scheme val="minor"/>
    </font>
    <font>
      <b/>
      <sz val="9"/>
      <color theme="1"/>
      <name val="宋体"/>
      <charset val="134"/>
      <scheme val="minor"/>
    </font>
    <font>
      <sz val="9"/>
      <color theme="1"/>
      <name val="宋体"/>
      <charset val="134"/>
      <scheme val="minor"/>
    </font>
    <font>
      <b/>
      <sz val="9"/>
      <color theme="1"/>
      <name val="宋体"/>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宋体"/>
      <charset val="134"/>
    </font>
    <font>
      <sz val="11"/>
      <color indexed="8"/>
      <name val="宋体"/>
      <charset val="134"/>
    </font>
    <font>
      <sz val="10"/>
      <name val="Helv"/>
      <charset val="0"/>
    </font>
    <font>
      <b/>
      <sz val="9"/>
      <name val="宋体"/>
      <charset val="134"/>
    </font>
    <font>
      <sz val="9"/>
      <name val="宋体"/>
      <charset val="134"/>
    </font>
  </fonts>
  <fills count="4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6"/>
        <bgColor indexed="64"/>
      </patternFill>
    </fill>
    <fill>
      <patternFill patternType="solid">
        <fgColor rgb="FFDBA7C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9"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10" borderId="5" applyNumberFormat="0" applyAlignment="0" applyProtection="0">
      <alignment vertical="center"/>
    </xf>
    <xf numFmtId="0" fontId="22" fillId="11" borderId="6" applyNumberFormat="0" applyAlignment="0" applyProtection="0">
      <alignment vertical="center"/>
    </xf>
    <xf numFmtId="0" fontId="23" fillId="11" borderId="5" applyNumberFormat="0" applyAlignment="0" applyProtection="0">
      <alignment vertical="center"/>
    </xf>
    <xf numFmtId="0" fontId="24" fillId="12"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0" fillId="39" borderId="0" applyNumberFormat="0" applyBorder="0" applyAlignment="0" applyProtection="0">
      <alignment vertical="center"/>
    </xf>
    <xf numFmtId="0" fontId="32" fillId="0" borderId="0">
      <alignment vertical="center"/>
    </xf>
    <xf numFmtId="0" fontId="33" fillId="0" borderId="0">
      <alignment vertical="center"/>
    </xf>
    <xf numFmtId="0" fontId="3" fillId="0" borderId="0">
      <alignment vertical="center"/>
    </xf>
    <xf numFmtId="0" fontId="3" fillId="0" borderId="0">
      <alignment vertical="center"/>
    </xf>
    <xf numFmtId="0" fontId="32" fillId="0" borderId="0"/>
    <xf numFmtId="0" fontId="34" fillId="0" borderId="0">
      <alignment vertical="center"/>
    </xf>
    <xf numFmtId="0" fontId="35" fillId="0" borderId="0">
      <alignment vertical="center"/>
    </xf>
  </cellStyleXfs>
  <cellXfs count="8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wrapText="1"/>
    </xf>
    <xf numFmtId="0" fontId="3" fillId="0" borderId="0" xfId="0" applyFont="1" applyFill="1" applyBorder="1" applyAlignment="1" applyProtection="1"/>
    <xf numFmtId="0" fontId="2" fillId="0" borderId="0" xfId="0" applyFont="1" applyFill="1" applyBorder="1" applyAlignment="1">
      <alignment horizontal="center" vertical="center"/>
    </xf>
    <xf numFmtId="0" fontId="4" fillId="0" borderId="1" xfId="51" applyFont="1" applyFill="1" applyBorder="1" applyAlignment="1" applyProtection="1">
      <alignment horizontal="center" vertical="center" wrapText="1"/>
    </xf>
    <xf numFmtId="49" fontId="4" fillId="0" borderId="1" xfId="51"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readingOrder="1"/>
      <protection locked="0"/>
    </xf>
    <xf numFmtId="0" fontId="4" fillId="5" borderId="1" xfId="52"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readingOrder="1"/>
      <protection locked="0"/>
    </xf>
    <xf numFmtId="0" fontId="2" fillId="5" borderId="1" xfId="52" applyFont="1" applyFill="1" applyBorder="1" applyAlignment="1" applyProtection="1">
      <alignment horizontal="center" vertical="center" wrapText="1"/>
    </xf>
    <xf numFmtId="49" fontId="2" fillId="5" borderId="1" xfId="51" applyNumberFormat="1" applyFont="1" applyFill="1" applyBorder="1" applyAlignment="1" applyProtection="1">
      <alignment horizontal="center" vertical="center" wrapText="1"/>
    </xf>
    <xf numFmtId="176" fontId="4" fillId="5" borderId="1" xfId="51" applyNumberFormat="1" applyFont="1" applyFill="1" applyBorder="1" applyAlignment="1" applyProtection="1">
      <alignment horizontal="center" vertical="center" wrapText="1"/>
    </xf>
    <xf numFmtId="0" fontId="4" fillId="2" borderId="1" xfId="52" applyFont="1" applyFill="1" applyBorder="1" applyAlignment="1" applyProtection="1">
      <alignment horizontal="center" vertical="center" wrapText="1"/>
    </xf>
    <xf numFmtId="0" fontId="2" fillId="6" borderId="1" xfId="0" applyNumberFormat="1" applyFont="1" applyFill="1" applyBorder="1" applyAlignment="1" applyProtection="1">
      <alignment horizontal="center" vertical="center" wrapText="1"/>
    </xf>
    <xf numFmtId="0" fontId="2" fillId="2" borderId="1" xfId="52" applyFont="1" applyFill="1" applyBorder="1" applyAlignment="1" applyProtection="1">
      <alignment horizontal="center" vertical="center" wrapText="1"/>
    </xf>
    <xf numFmtId="49" fontId="4" fillId="2" borderId="1" xfId="51" applyNumberFormat="1" applyFont="1" applyFill="1" applyBorder="1" applyAlignment="1" applyProtection="1">
      <alignment horizontal="center" vertical="center" wrapText="1"/>
    </xf>
    <xf numFmtId="49" fontId="2" fillId="2" borderId="1" xfId="51" applyNumberFormat="1" applyFont="1" applyFill="1" applyBorder="1" applyAlignment="1" applyProtection="1">
      <alignment horizontal="center" vertical="center" wrapText="1"/>
    </xf>
    <xf numFmtId="176" fontId="4" fillId="2" borderId="1" xfId="51" applyNumberFormat="1" applyFont="1" applyFill="1" applyBorder="1" applyAlignment="1" applyProtection="1">
      <alignment horizontal="center" vertical="center" wrapText="1"/>
    </xf>
    <xf numFmtId="176" fontId="4" fillId="0" borderId="1" xfId="51" applyNumberFormat="1" applyFont="1" applyFill="1" applyBorder="1" applyAlignment="1" applyProtection="1">
      <alignment horizontal="center" vertical="center" wrapText="1"/>
    </xf>
    <xf numFmtId="0" fontId="2" fillId="7" borderId="1" xfId="0" applyNumberFormat="1" applyFont="1" applyFill="1" applyBorder="1" applyAlignment="1" applyProtection="1">
      <alignment horizontal="center" vertical="center" wrapText="1"/>
      <protection locked="0"/>
    </xf>
    <xf numFmtId="0" fontId="2" fillId="8"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xf>
    <xf numFmtId="0" fontId="7" fillId="0" borderId="0" xfId="0" applyNumberFormat="1" applyFont="1" applyAlignment="1" applyProtection="1">
      <alignment horizontal="center" vertical="center"/>
      <protection locked="0"/>
    </xf>
    <xf numFmtId="10" fontId="2" fillId="0"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5"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177" fontId="2" fillId="3" borderId="1" xfId="0" applyNumberFormat="1"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49" fontId="9"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9" fillId="0" borderId="0" xfId="0" applyFont="1" applyFill="1" applyAlignment="1">
      <alignment horizontal="center" vertical="center"/>
    </xf>
    <xf numFmtId="49"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2" fillId="0" borderId="0"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2" fillId="3" borderId="1"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0" fontId="9" fillId="3" borderId="0" xfId="0" applyFont="1" applyFill="1" applyAlignment="1">
      <alignment horizontal="left" vertical="center"/>
    </xf>
    <xf numFmtId="0" fontId="9" fillId="0" borderId="0" xfId="0" applyFont="1" applyFill="1" applyAlignment="1">
      <alignment horizontal="center" vertical="center" wrapText="1"/>
    </xf>
    <xf numFmtId="49" fontId="12" fillId="0" borderId="0" xfId="0" applyNumberFormat="1" applyFont="1" applyFill="1" applyBorder="1" applyAlignment="1">
      <alignment horizontal="center" vertical="center"/>
    </xf>
    <xf numFmtId="0" fontId="10"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49" fontId="2" fillId="0" borderId="1" xfId="0" applyNumberFormat="1" applyFont="1" applyFill="1" applyBorder="1" applyAlignment="1" applyProtection="1" quotePrefix="1">
      <alignment horizontal="center" vertical="center" wrapText="1"/>
      <protection locked="0"/>
    </xf>
    <xf numFmtId="0" fontId="9" fillId="0" borderId="1" xfId="0" applyFont="1" applyFill="1" applyBorder="1" applyAlignment="1" quotePrefix="1">
      <alignment horizontal="center" vertical="center"/>
    </xf>
    <xf numFmtId="49" fontId="12" fillId="0" borderId="1" xfId="0" applyNumberFormat="1" applyFont="1" applyFill="1" applyBorder="1" applyAlignment="1" quotePrefix="1">
      <alignment horizontal="center" vertical="center"/>
    </xf>
    <xf numFmtId="0" fontId="2" fillId="0" borderId="1" xfId="0" applyFont="1" applyFill="1" applyBorder="1" applyAlignment="1" applyProtection="1" quotePrefix="1">
      <alignment horizontal="center" vertical="center" wrapText="1"/>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9" xfId="49"/>
    <cellStyle name="常规 2 2 2" xfId="50"/>
    <cellStyle name="常规 3" xfId="51"/>
    <cellStyle name="常规_花名册_7" xfId="52"/>
    <cellStyle name="常规 2" xfId="53"/>
    <cellStyle name="常规 19" xfId="54"/>
    <cellStyle name="常规_EHR报表需求20100429-新" xfId="55"/>
  </cellStyles>
  <dxfs count="1">
    <dxf>
      <font>
        <color rgb="FF9C0006"/>
      </font>
      <fill>
        <patternFill patternType="solid">
          <bgColor rgb="FFFFC7CE"/>
        </patternFill>
      </fill>
    </dxf>
  </dxfs>
  <tableStyles count="0" defaultTableStyle="TableStyleMedium2" defaultPivotStyle="PivotStyleLight16"/>
  <colors>
    <mruColors>
      <color rgb="0093E312"/>
      <color rgb="001552D1"/>
      <color rgb="00DBA7CD"/>
      <color rgb="00D628C4"/>
      <color rgb="00A4D663"/>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3-8-31--2022&#24180;&#23567;&#24494;&#20225;&#19994;&#21560;&#32435;&#39640;&#26657;&#27605;&#19994;&#29983;&#31038;&#20445;&#34917;&#36148;&#26410;&#21457;&#26126;&#32454;&#34920;&#39640;&#26032;&#213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高新区"/>
      <sheetName val="Sheet1"/>
    </sheetNames>
    <sheetDataSet>
      <sheetData sheetId="0"/>
      <sheetData sheetId="1">
        <row r="22">
          <cell r="F22" t="str">
            <v>单位名称</v>
          </cell>
          <cell r="G22" t="str">
            <v>求和项:补贴金额
（单位：元）</v>
          </cell>
        </row>
        <row r="23">
          <cell r="F23" t="str">
            <v>德和泰集团有限公司</v>
          </cell>
          <cell r="G23">
            <v>3948</v>
          </cell>
        </row>
        <row r="24">
          <cell r="F24" t="str">
            <v>山东博软软件有限公司</v>
          </cell>
          <cell r="G24">
            <v>10734</v>
          </cell>
        </row>
        <row r="25">
          <cell r="F25" t="str">
            <v>山东超越轻工制品有限公司</v>
          </cell>
          <cell r="G25">
            <v>13272</v>
          </cell>
        </row>
        <row r="26">
          <cell r="F26" t="str">
            <v>山东大鲁网络有限公司</v>
          </cell>
          <cell r="G26">
            <v>17792</v>
          </cell>
        </row>
        <row r="27">
          <cell r="F27" t="str">
            <v>山东福瑞德测控系统有限公司</v>
          </cell>
          <cell r="G27">
            <v>10739</v>
          </cell>
        </row>
        <row r="28">
          <cell r="F28" t="str">
            <v>山东鸿书坊文化传播有限责任公司</v>
          </cell>
          <cell r="G28">
            <v>11123</v>
          </cell>
        </row>
        <row r="29">
          <cell r="F29" t="str">
            <v>山东金冠国际货运代理有限公司</v>
          </cell>
          <cell r="G29">
            <v>30343</v>
          </cell>
        </row>
        <row r="30">
          <cell r="F30" t="str">
            <v>山东金检检验检疫服务有限公司</v>
          </cell>
          <cell r="G30">
            <v>20024</v>
          </cell>
        </row>
        <row r="31">
          <cell r="F31" t="str">
            <v>山东科力美实业有限公司</v>
          </cell>
          <cell r="G31">
            <v>8084</v>
          </cell>
        </row>
        <row r="32">
          <cell r="F32" t="str">
            <v>山东蓝拓环保科技有限公司</v>
          </cell>
          <cell r="G32">
            <v>19556</v>
          </cell>
        </row>
        <row r="33">
          <cell r="F33" t="str">
            <v>山东朗云工业设计有限责任公司</v>
          </cell>
          <cell r="G33">
            <v>5988</v>
          </cell>
        </row>
        <row r="34">
          <cell r="F34" t="str">
            <v>山东美伦食品有限公司</v>
          </cell>
          <cell r="G34">
            <v>13045</v>
          </cell>
        </row>
        <row r="35">
          <cell r="F35" t="str">
            <v>山东米圢科技有限公司</v>
          </cell>
          <cell r="G35">
            <v>6164</v>
          </cell>
        </row>
        <row r="36">
          <cell r="F36" t="str">
            <v>山东能特异能源科技有限公司</v>
          </cell>
          <cell r="G36">
            <v>101523</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tabSelected="1" workbookViewId="0">
      <pane ySplit="1" topLeftCell="A2" activePane="bottomLeft" state="frozen"/>
      <selection/>
      <selection pane="bottomLeft" activeCell="S7" sqref="S7"/>
    </sheetView>
  </sheetViews>
  <sheetFormatPr defaultColWidth="9" defaultRowHeight="20" customHeight="1"/>
  <cols>
    <col min="1" max="1" width="4.625" style="59" customWidth="1"/>
    <col min="2" max="2" width="28.5333333333333" style="59" customWidth="1"/>
    <col min="3" max="3" width="8.5" style="60" customWidth="1"/>
    <col min="4" max="4" width="10.2916666666667" style="59" customWidth="1"/>
    <col min="5" max="5" width="35.5" style="59" customWidth="1"/>
    <col min="6" max="6" width="19.85" style="59" customWidth="1"/>
    <col min="7" max="7" width="15.1416666666667" style="59" customWidth="1"/>
    <col min="8" max="8" width="8.625" style="59" customWidth="1"/>
    <col min="9" max="9" width="18" style="59" customWidth="1"/>
    <col min="10" max="10" width="10.25" style="59" customWidth="1"/>
    <col min="11" max="12" width="9" style="59"/>
    <col min="13" max="13" width="14" style="61" hidden="1" customWidth="1"/>
    <col min="14" max="14" width="9" style="61" hidden="1" customWidth="1"/>
    <col min="15" max="15" width="12.625" style="61" hidden="1" customWidth="1"/>
    <col min="16" max="16" width="9" style="61" hidden="1" customWidth="1"/>
    <col min="17" max="16384" width="9" style="61"/>
  </cols>
  <sheetData>
    <row r="1" s="58" customFormat="1" customHeight="1" spans="1:16">
      <c r="A1" s="62" t="s">
        <v>0</v>
      </c>
      <c r="B1" s="62" t="s">
        <v>1</v>
      </c>
      <c r="C1" s="63" t="s">
        <v>2</v>
      </c>
      <c r="D1" s="62" t="s">
        <v>3</v>
      </c>
      <c r="E1" s="62" t="s">
        <v>4</v>
      </c>
      <c r="F1" s="62" t="s">
        <v>5</v>
      </c>
      <c r="G1" s="62" t="s">
        <v>6</v>
      </c>
      <c r="H1" s="62" t="s">
        <v>7</v>
      </c>
      <c r="I1" s="62" t="s">
        <v>8</v>
      </c>
      <c r="J1" s="62" t="s">
        <v>9</v>
      </c>
      <c r="K1" s="69" t="s">
        <v>10</v>
      </c>
      <c r="L1" s="69" t="s">
        <v>11</v>
      </c>
      <c r="M1" s="58" t="s">
        <v>12</v>
      </c>
      <c r="N1" s="58" t="s">
        <v>13</v>
      </c>
      <c r="O1" s="58" t="s">
        <v>11</v>
      </c>
      <c r="P1" s="58" t="s">
        <v>14</v>
      </c>
    </row>
    <row r="2" customFormat="1" customHeight="1" spans="1:14">
      <c r="A2" s="17">
        <v>1</v>
      </c>
      <c r="B2" s="43" t="s">
        <v>15</v>
      </c>
      <c r="C2" s="17" t="s">
        <v>16</v>
      </c>
      <c r="D2" s="43" t="s">
        <v>17</v>
      </c>
      <c r="E2" s="43" t="s">
        <v>18</v>
      </c>
      <c r="F2" s="43" t="s">
        <v>19</v>
      </c>
      <c r="G2" s="43" t="s">
        <v>20</v>
      </c>
      <c r="H2" s="43" t="s">
        <v>21</v>
      </c>
      <c r="I2" s="70" t="s">
        <v>22</v>
      </c>
      <c r="J2" s="71">
        <v>995</v>
      </c>
      <c r="K2" s="72">
        <v>1</v>
      </c>
      <c r="L2" s="72">
        <v>1</v>
      </c>
      <c r="M2" s="61"/>
      <c r="N2" t="e">
        <f>VLOOKUP(B2,[1]Sheet1!$F$22:$G$36,2,FALSE)</f>
        <v>#N/A</v>
      </c>
    </row>
    <row r="3" customFormat="1" customHeight="1" spans="1:14">
      <c r="A3" s="17">
        <v>2</v>
      </c>
      <c r="B3" s="43" t="s">
        <v>23</v>
      </c>
      <c r="C3" s="17" t="s">
        <v>16</v>
      </c>
      <c r="D3" s="43" t="s">
        <v>17</v>
      </c>
      <c r="E3" s="43" t="s">
        <v>24</v>
      </c>
      <c r="F3" s="43" t="s">
        <v>25</v>
      </c>
      <c r="G3" s="43" t="s">
        <v>26</v>
      </c>
      <c r="H3" s="43" t="s">
        <v>27</v>
      </c>
      <c r="I3" s="70" t="s">
        <v>28</v>
      </c>
      <c r="J3" s="71">
        <v>1996</v>
      </c>
      <c r="K3" s="72">
        <v>2</v>
      </c>
      <c r="L3" s="72">
        <v>2</v>
      </c>
      <c r="M3" s="61"/>
      <c r="N3" t="e">
        <f>VLOOKUP(B3,[1]Sheet1!$F$22:$G$36,2,FALSE)</f>
        <v>#N/A</v>
      </c>
    </row>
    <row r="4" customFormat="1" customHeight="1" spans="1:14">
      <c r="A4" s="17">
        <v>3</v>
      </c>
      <c r="B4" s="43" t="s">
        <v>29</v>
      </c>
      <c r="C4" s="17" t="s">
        <v>30</v>
      </c>
      <c r="D4" s="43" t="s">
        <v>17</v>
      </c>
      <c r="E4" s="43" t="s">
        <v>31</v>
      </c>
      <c r="F4" s="43" t="s">
        <v>32</v>
      </c>
      <c r="G4" s="43" t="s">
        <v>33</v>
      </c>
      <c r="H4" s="43" t="s">
        <v>34</v>
      </c>
      <c r="I4" s="70" t="s">
        <v>35</v>
      </c>
      <c r="J4" s="71">
        <v>2991</v>
      </c>
      <c r="K4" s="72">
        <v>1</v>
      </c>
      <c r="L4" s="72">
        <v>3</v>
      </c>
      <c r="M4" s="61"/>
      <c r="N4" t="e">
        <f>VLOOKUP(B4,[1]Sheet1!$F$22:$G$36,2,FALSE)</f>
        <v>#N/A</v>
      </c>
    </row>
    <row r="5" customFormat="1" customHeight="1" spans="1:15">
      <c r="A5" s="17">
        <v>4</v>
      </c>
      <c r="B5" s="43" t="s">
        <v>36</v>
      </c>
      <c r="C5" s="17" t="s">
        <v>16</v>
      </c>
      <c r="D5" s="43" t="s">
        <v>17</v>
      </c>
      <c r="E5" s="43" t="s">
        <v>37</v>
      </c>
      <c r="F5" s="43" t="s">
        <v>38</v>
      </c>
      <c r="G5" s="43" t="s">
        <v>39</v>
      </c>
      <c r="H5" s="43" t="s">
        <v>40</v>
      </c>
      <c r="I5" s="70" t="s">
        <v>41</v>
      </c>
      <c r="J5" s="71">
        <v>3948</v>
      </c>
      <c r="K5" s="72">
        <v>1</v>
      </c>
      <c r="L5" s="72">
        <v>4</v>
      </c>
      <c r="M5" s="61" t="s">
        <v>42</v>
      </c>
      <c r="N5">
        <f>VLOOKUP(B5,[1]Sheet1!$F$22:$G$36,2,FALSE)</f>
        <v>3948</v>
      </c>
      <c r="O5">
        <f>J5-N5</f>
        <v>0</v>
      </c>
    </row>
    <row r="6" customFormat="1" customHeight="1" spans="1:14">
      <c r="A6" s="17">
        <v>5</v>
      </c>
      <c r="B6" s="43" t="s">
        <v>43</v>
      </c>
      <c r="C6" s="17" t="s">
        <v>30</v>
      </c>
      <c r="D6" s="43" t="s">
        <v>17</v>
      </c>
      <c r="E6" s="43" t="s">
        <v>44</v>
      </c>
      <c r="F6" s="43" t="s">
        <v>45</v>
      </c>
      <c r="G6" s="43" t="s">
        <v>46</v>
      </c>
      <c r="H6" s="43" t="s">
        <v>47</v>
      </c>
      <c r="I6" s="70" t="s">
        <v>48</v>
      </c>
      <c r="J6" s="71">
        <v>4003</v>
      </c>
      <c r="K6" s="72">
        <v>1</v>
      </c>
      <c r="L6" s="72">
        <v>4</v>
      </c>
      <c r="M6" s="61"/>
      <c r="N6" t="e">
        <f>VLOOKUP(B6,[1]Sheet1!$F$22:$G$36,2,FALSE)</f>
        <v>#N/A</v>
      </c>
    </row>
    <row r="7" customFormat="1" customHeight="1" spans="1:14">
      <c r="A7" s="17">
        <v>6</v>
      </c>
      <c r="B7" s="43" t="s">
        <v>49</v>
      </c>
      <c r="C7" s="17" t="s">
        <v>30</v>
      </c>
      <c r="D7" s="43" t="s">
        <v>17</v>
      </c>
      <c r="E7" s="43" t="s">
        <v>50</v>
      </c>
      <c r="F7" s="43" t="s">
        <v>51</v>
      </c>
      <c r="G7" s="43" t="s">
        <v>52</v>
      </c>
      <c r="H7" s="43" t="s">
        <v>53</v>
      </c>
      <c r="I7" s="70" t="s">
        <v>54</v>
      </c>
      <c r="J7" s="71">
        <v>4088</v>
      </c>
      <c r="K7" s="72">
        <v>1</v>
      </c>
      <c r="L7" s="72">
        <v>4</v>
      </c>
      <c r="M7" s="61"/>
      <c r="N7" t="e">
        <f>VLOOKUP(B7,[1]Sheet1!$F$22:$G$36,2,FALSE)</f>
        <v>#N/A</v>
      </c>
    </row>
    <row r="8" customFormat="1" customHeight="1" spans="1:14">
      <c r="A8" s="17">
        <v>7</v>
      </c>
      <c r="B8" s="43" t="s">
        <v>55</v>
      </c>
      <c r="C8" s="17" t="s">
        <v>16</v>
      </c>
      <c r="D8" s="43" t="s">
        <v>17</v>
      </c>
      <c r="E8" s="43" t="s">
        <v>56</v>
      </c>
      <c r="F8" s="43" t="s">
        <v>57</v>
      </c>
      <c r="G8" s="43" t="s">
        <v>58</v>
      </c>
      <c r="H8" s="43" t="s">
        <v>59</v>
      </c>
      <c r="I8" s="70" t="s">
        <v>60</v>
      </c>
      <c r="J8" s="71">
        <v>4954</v>
      </c>
      <c r="K8" s="72">
        <v>1</v>
      </c>
      <c r="L8" s="72">
        <v>5</v>
      </c>
      <c r="M8" s="61"/>
      <c r="N8" t="e">
        <f>VLOOKUP(B8,[1]Sheet1!$F$22:$G$36,2,FALSE)</f>
        <v>#N/A</v>
      </c>
    </row>
    <row r="9" customFormat="1" customHeight="1" spans="1:14">
      <c r="A9" s="17">
        <v>8</v>
      </c>
      <c r="B9" s="43" t="s">
        <v>61</v>
      </c>
      <c r="C9" s="17" t="s">
        <v>30</v>
      </c>
      <c r="D9" s="43" t="s">
        <v>17</v>
      </c>
      <c r="E9" s="43" t="s">
        <v>62</v>
      </c>
      <c r="F9" s="43" t="s">
        <v>63</v>
      </c>
      <c r="G9" s="43" t="s">
        <v>64</v>
      </c>
      <c r="H9" s="43" t="s">
        <v>65</v>
      </c>
      <c r="I9" s="70" t="s">
        <v>66</v>
      </c>
      <c r="J9" s="71">
        <v>5170</v>
      </c>
      <c r="K9" s="72">
        <v>1</v>
      </c>
      <c r="L9" s="72">
        <v>5</v>
      </c>
      <c r="M9" s="61"/>
      <c r="N9" t="e">
        <f>VLOOKUP(B9,[1]Sheet1!$F$22:$G$36,2,FALSE)</f>
        <v>#N/A</v>
      </c>
    </row>
    <row r="10" customFormat="1" customHeight="1" spans="1:14">
      <c r="A10" s="17">
        <v>9</v>
      </c>
      <c r="B10" s="43" t="s">
        <v>67</v>
      </c>
      <c r="C10" s="17" t="s">
        <v>16</v>
      </c>
      <c r="D10" s="43" t="s">
        <v>17</v>
      </c>
      <c r="E10" s="43" t="s">
        <v>68</v>
      </c>
      <c r="F10" s="43" t="s">
        <v>69</v>
      </c>
      <c r="G10" s="43" t="s">
        <v>70</v>
      </c>
      <c r="H10" s="43" t="s">
        <v>71</v>
      </c>
      <c r="I10" s="70" t="s">
        <v>72</v>
      </c>
      <c r="J10" s="71">
        <v>5858</v>
      </c>
      <c r="K10" s="72">
        <v>2</v>
      </c>
      <c r="L10" s="72">
        <v>6</v>
      </c>
      <c r="M10" s="61"/>
      <c r="N10" t="e">
        <f>VLOOKUP(B10,[1]Sheet1!$F$22:$G$36,2,FALSE)</f>
        <v>#N/A</v>
      </c>
    </row>
    <row r="11" customFormat="1" customHeight="1" spans="1:15">
      <c r="A11" s="17">
        <v>10</v>
      </c>
      <c r="B11" s="43" t="s">
        <v>73</v>
      </c>
      <c r="C11" s="17" t="s">
        <v>16</v>
      </c>
      <c r="D11" s="43" t="s">
        <v>17</v>
      </c>
      <c r="E11" s="43" t="s">
        <v>74</v>
      </c>
      <c r="F11" s="43" t="s">
        <v>75</v>
      </c>
      <c r="G11" s="43" t="s">
        <v>76</v>
      </c>
      <c r="H11" s="43" t="s">
        <v>77</v>
      </c>
      <c r="I11" s="70" t="s">
        <v>78</v>
      </c>
      <c r="J11" s="71">
        <v>5988</v>
      </c>
      <c r="K11" s="72">
        <v>2</v>
      </c>
      <c r="L11" s="72">
        <v>6</v>
      </c>
      <c r="M11" s="61" t="s">
        <v>42</v>
      </c>
      <c r="N11">
        <f>VLOOKUP(B11,[1]Sheet1!$F$22:$G$36,2,FALSE)</f>
        <v>5988</v>
      </c>
      <c r="O11">
        <f>J11-N11</f>
        <v>0</v>
      </c>
    </row>
    <row r="12" customFormat="1" customHeight="1" spans="1:14">
      <c r="A12" s="17">
        <v>11</v>
      </c>
      <c r="B12" s="43" t="s">
        <v>79</v>
      </c>
      <c r="C12" s="17" t="s">
        <v>30</v>
      </c>
      <c r="D12" s="43" t="s">
        <v>17</v>
      </c>
      <c r="E12" s="43" t="s">
        <v>80</v>
      </c>
      <c r="F12" s="43" t="s">
        <v>81</v>
      </c>
      <c r="G12" s="43" t="s">
        <v>33</v>
      </c>
      <c r="H12" s="43" t="s">
        <v>82</v>
      </c>
      <c r="I12" s="70" t="s">
        <v>83</v>
      </c>
      <c r="J12" s="71">
        <v>6045</v>
      </c>
      <c r="K12" s="72">
        <v>1</v>
      </c>
      <c r="L12" s="72">
        <v>5</v>
      </c>
      <c r="M12" s="61"/>
      <c r="N12" t="e">
        <f>VLOOKUP(B12,[1]Sheet1!$F$22:$G$36,2,FALSE)</f>
        <v>#N/A</v>
      </c>
    </row>
    <row r="13" customFormat="1" customHeight="1" spans="1:13">
      <c r="A13" s="17">
        <v>12</v>
      </c>
      <c r="B13" s="18" t="s">
        <v>84</v>
      </c>
      <c r="C13" s="17"/>
      <c r="D13" s="43" t="s">
        <v>17</v>
      </c>
      <c r="E13" s="43" t="s">
        <v>85</v>
      </c>
      <c r="F13" s="43" t="s">
        <v>86</v>
      </c>
      <c r="G13" s="43" t="s">
        <v>87</v>
      </c>
      <c r="H13" s="43" t="s">
        <v>88</v>
      </c>
      <c r="I13" s="70" t="s">
        <v>89</v>
      </c>
      <c r="J13" s="73">
        <v>0</v>
      </c>
      <c r="K13" s="74">
        <v>0</v>
      </c>
      <c r="L13" s="74"/>
      <c r="M13" s="61" t="s">
        <v>90</v>
      </c>
    </row>
    <row r="14" customFormat="1" customHeight="1" spans="1:15">
      <c r="A14" s="17">
        <v>13</v>
      </c>
      <c r="B14" s="43" t="s">
        <v>91</v>
      </c>
      <c r="C14" s="17" t="s">
        <v>16</v>
      </c>
      <c r="D14" s="43" t="s">
        <v>17</v>
      </c>
      <c r="E14" s="43" t="s">
        <v>92</v>
      </c>
      <c r="F14" s="43" t="s">
        <v>93</v>
      </c>
      <c r="G14" s="43" t="s">
        <v>94</v>
      </c>
      <c r="H14" s="43" t="s">
        <v>95</v>
      </c>
      <c r="I14" s="70" t="s">
        <v>96</v>
      </c>
      <c r="J14" s="71">
        <v>6164</v>
      </c>
      <c r="K14" s="72">
        <v>1</v>
      </c>
      <c r="L14" s="72">
        <v>6</v>
      </c>
      <c r="M14" s="61" t="s">
        <v>42</v>
      </c>
      <c r="N14">
        <f>VLOOKUP(B14,[1]Sheet1!$F$22:$G$36,2,FALSE)</f>
        <v>6164</v>
      </c>
      <c r="O14">
        <f>J14-N14</f>
        <v>0</v>
      </c>
    </row>
    <row r="15" customFormat="1" customHeight="1" spans="1:13">
      <c r="A15" s="17">
        <v>14</v>
      </c>
      <c r="B15" s="18" t="s">
        <v>97</v>
      </c>
      <c r="C15" s="17" t="s">
        <v>16</v>
      </c>
      <c r="D15" s="43" t="s">
        <v>17</v>
      </c>
      <c r="E15" s="43" t="s">
        <v>31</v>
      </c>
      <c r="F15" s="43" t="s">
        <v>98</v>
      </c>
      <c r="G15" s="43" t="s">
        <v>33</v>
      </c>
      <c r="H15" s="43" t="s">
        <v>99</v>
      </c>
      <c r="I15" s="70" t="s">
        <v>100</v>
      </c>
      <c r="J15" s="73">
        <v>0</v>
      </c>
      <c r="K15" s="74">
        <v>0</v>
      </c>
      <c r="L15" s="74"/>
      <c r="M15" s="61" t="s">
        <v>101</v>
      </c>
    </row>
    <row r="16" customFormat="1" customHeight="1" spans="1:13">
      <c r="A16" s="17">
        <v>15</v>
      </c>
      <c r="B16" s="18" t="s">
        <v>102</v>
      </c>
      <c r="C16" s="17" t="s">
        <v>30</v>
      </c>
      <c r="D16" s="43" t="s">
        <v>17</v>
      </c>
      <c r="E16" s="43" t="s">
        <v>103</v>
      </c>
      <c r="F16" s="43" t="s">
        <v>104</v>
      </c>
      <c r="G16" s="43" t="s">
        <v>105</v>
      </c>
      <c r="H16" s="43" t="s">
        <v>106</v>
      </c>
      <c r="I16" s="70" t="s">
        <v>107</v>
      </c>
      <c r="J16" s="73">
        <v>0</v>
      </c>
      <c r="K16" s="74">
        <v>0</v>
      </c>
      <c r="L16" s="74"/>
      <c r="M16" s="61" t="s">
        <v>90</v>
      </c>
    </row>
    <row r="17" customFormat="1" customHeight="1" spans="1:13">
      <c r="A17" s="17">
        <v>16</v>
      </c>
      <c r="B17" s="18" t="s">
        <v>108</v>
      </c>
      <c r="C17" s="17"/>
      <c r="D17" s="43" t="s">
        <v>17</v>
      </c>
      <c r="E17" s="43" t="s">
        <v>109</v>
      </c>
      <c r="F17" s="43" t="s">
        <v>110</v>
      </c>
      <c r="G17" s="80" t="s">
        <v>111</v>
      </c>
      <c r="H17" s="43" t="s">
        <v>112</v>
      </c>
      <c r="I17" s="70" t="s">
        <v>113</v>
      </c>
      <c r="J17" s="73">
        <v>0</v>
      </c>
      <c r="K17" s="74">
        <v>0</v>
      </c>
      <c r="L17" s="74"/>
      <c r="M17" s="61" t="s">
        <v>90</v>
      </c>
    </row>
    <row r="18" customFormat="1" customHeight="1" spans="1:14">
      <c r="A18" s="17">
        <v>17</v>
      </c>
      <c r="B18" s="43" t="s">
        <v>114</v>
      </c>
      <c r="C18" s="17" t="s">
        <v>30</v>
      </c>
      <c r="D18" s="43" t="s">
        <v>17</v>
      </c>
      <c r="E18" s="43" t="s">
        <v>115</v>
      </c>
      <c r="F18" s="43" t="s">
        <v>116</v>
      </c>
      <c r="G18" s="43" t="s">
        <v>46</v>
      </c>
      <c r="H18" s="43" t="s">
        <v>117</v>
      </c>
      <c r="I18" s="70" t="s">
        <v>118</v>
      </c>
      <c r="J18" s="71">
        <v>6983</v>
      </c>
      <c r="K18" s="72">
        <v>1</v>
      </c>
      <c r="L18" s="72">
        <v>7</v>
      </c>
      <c r="M18" s="61"/>
      <c r="N18" t="e">
        <f>VLOOKUP(B18,[1]Sheet1!$F$22:$G$36,2,FALSE)</f>
        <v>#N/A</v>
      </c>
    </row>
    <row r="19" customFormat="1" customHeight="1" spans="1:14">
      <c r="A19" s="17">
        <v>18</v>
      </c>
      <c r="B19" s="43" t="s">
        <v>119</v>
      </c>
      <c r="C19" s="17" t="s">
        <v>16</v>
      </c>
      <c r="D19" s="43"/>
      <c r="E19" s="43" t="s">
        <v>120</v>
      </c>
      <c r="F19" s="43" t="s">
        <v>121</v>
      </c>
      <c r="G19" s="43" t="s">
        <v>122</v>
      </c>
      <c r="H19" s="43" t="s">
        <v>123</v>
      </c>
      <c r="I19" s="70" t="s">
        <v>124</v>
      </c>
      <c r="J19" s="71">
        <v>7495.07</v>
      </c>
      <c r="K19" s="72">
        <v>1</v>
      </c>
      <c r="L19" s="72">
        <v>11</v>
      </c>
      <c r="M19" s="61"/>
      <c r="N19" t="e">
        <f>VLOOKUP(B19,[1]Sheet1!$F$22:$G$36,2,FALSE)</f>
        <v>#N/A</v>
      </c>
    </row>
    <row r="20" customFormat="1" customHeight="1" spans="1:15">
      <c r="A20" s="17">
        <v>19</v>
      </c>
      <c r="B20" s="43" t="s">
        <v>125</v>
      </c>
      <c r="C20" s="17" t="s">
        <v>30</v>
      </c>
      <c r="D20" s="43" t="s">
        <v>126</v>
      </c>
      <c r="E20" s="43" t="s">
        <v>127</v>
      </c>
      <c r="F20" s="43" t="s">
        <v>128</v>
      </c>
      <c r="G20" s="43" t="s">
        <v>129</v>
      </c>
      <c r="H20" s="43" t="s">
        <v>130</v>
      </c>
      <c r="I20" s="70" t="s">
        <v>131</v>
      </c>
      <c r="J20" s="71">
        <v>8084</v>
      </c>
      <c r="K20" s="72">
        <v>1</v>
      </c>
      <c r="L20" s="72">
        <v>8</v>
      </c>
      <c r="M20" s="61" t="s">
        <v>42</v>
      </c>
      <c r="N20">
        <f>VLOOKUP(B20,[1]Sheet1!$F$22:$G$36,2,FALSE)</f>
        <v>8084</v>
      </c>
      <c r="O20">
        <f>J20-N20</f>
        <v>0</v>
      </c>
    </row>
    <row r="21" customFormat="1" customHeight="1" spans="1:14">
      <c r="A21" s="17">
        <v>20</v>
      </c>
      <c r="B21" s="64" t="s">
        <v>132</v>
      </c>
      <c r="C21" s="17" t="s">
        <v>30</v>
      </c>
      <c r="D21" s="43" t="s">
        <v>17</v>
      </c>
      <c r="E21" s="64" t="s">
        <v>103</v>
      </c>
      <c r="F21" s="65" t="s">
        <v>133</v>
      </c>
      <c r="G21" s="65" t="s">
        <v>105</v>
      </c>
      <c r="H21" s="64" t="s">
        <v>134</v>
      </c>
      <c r="I21" s="81" t="s">
        <v>135</v>
      </c>
      <c r="J21" s="64">
        <v>8161</v>
      </c>
      <c r="K21" s="72">
        <v>1</v>
      </c>
      <c r="L21" s="72">
        <v>8</v>
      </c>
      <c r="M21" s="61"/>
      <c r="N21" t="e">
        <f>VLOOKUP(B21,[1]Sheet1!$F$22:$G$36,2,FALSE)</f>
        <v>#N/A</v>
      </c>
    </row>
    <row r="22" customFormat="1" customHeight="1" spans="1:13">
      <c r="A22" s="17">
        <v>21</v>
      </c>
      <c r="B22" s="18" t="s">
        <v>136</v>
      </c>
      <c r="C22" s="17" t="s">
        <v>30</v>
      </c>
      <c r="D22" s="43" t="s">
        <v>17</v>
      </c>
      <c r="E22" s="43" t="s">
        <v>137</v>
      </c>
      <c r="F22" s="43" t="s">
        <v>138</v>
      </c>
      <c r="G22" s="80" t="s">
        <v>26</v>
      </c>
      <c r="H22" s="43" t="s">
        <v>139</v>
      </c>
      <c r="I22" s="82" t="s">
        <v>140</v>
      </c>
      <c r="J22" s="73">
        <v>0</v>
      </c>
      <c r="K22" s="74">
        <v>0</v>
      </c>
      <c r="L22" s="74"/>
      <c r="M22" s="61" t="s">
        <v>101</v>
      </c>
    </row>
    <row r="23" customFormat="1" customHeight="1" spans="1:14">
      <c r="A23" s="17">
        <v>22</v>
      </c>
      <c r="B23" s="43" t="s">
        <v>141</v>
      </c>
      <c r="C23" s="17" t="s">
        <v>30</v>
      </c>
      <c r="D23" s="43" t="s">
        <v>17</v>
      </c>
      <c r="E23" s="43" t="s">
        <v>142</v>
      </c>
      <c r="F23" s="43" t="s">
        <v>143</v>
      </c>
      <c r="G23" s="43" t="s">
        <v>144</v>
      </c>
      <c r="H23" s="43" t="s">
        <v>145</v>
      </c>
      <c r="I23" s="70" t="s">
        <v>146</v>
      </c>
      <c r="J23" s="71">
        <v>8984</v>
      </c>
      <c r="K23" s="72">
        <v>1</v>
      </c>
      <c r="L23" s="72">
        <v>9</v>
      </c>
      <c r="M23" s="61"/>
      <c r="N23" t="e">
        <f>VLOOKUP(B23,[1]Sheet1!$F$22:$G$36,2,FALSE)</f>
        <v>#N/A</v>
      </c>
    </row>
    <row r="24" customFormat="1" customHeight="1" spans="1:14">
      <c r="A24" s="17">
        <v>23</v>
      </c>
      <c r="B24" s="43" t="s">
        <v>147</v>
      </c>
      <c r="C24" s="17" t="s">
        <v>16</v>
      </c>
      <c r="D24" s="43" t="s">
        <v>17</v>
      </c>
      <c r="E24" s="43" t="s">
        <v>148</v>
      </c>
      <c r="F24" s="43" t="s">
        <v>149</v>
      </c>
      <c r="G24" s="43" t="s">
        <v>150</v>
      </c>
      <c r="H24" s="43" t="s">
        <v>151</v>
      </c>
      <c r="I24" s="70" t="s">
        <v>152</v>
      </c>
      <c r="J24" s="71">
        <v>9036</v>
      </c>
      <c r="K24" s="72">
        <v>1</v>
      </c>
      <c r="L24" s="72">
        <v>10</v>
      </c>
      <c r="M24" s="75" t="s">
        <v>153</v>
      </c>
      <c r="N24" t="e">
        <f>VLOOKUP(B24,[1]Sheet1!$F$22:$G$36,2,FALSE)</f>
        <v>#N/A</v>
      </c>
    </row>
    <row r="25" customFormat="1" customHeight="1" spans="1:14">
      <c r="A25" s="17">
        <v>24</v>
      </c>
      <c r="B25" s="43" t="s">
        <v>154</v>
      </c>
      <c r="C25" s="17" t="s">
        <v>16</v>
      </c>
      <c r="D25" s="43" t="s">
        <v>17</v>
      </c>
      <c r="E25" s="43" t="s">
        <v>155</v>
      </c>
      <c r="F25" s="43" t="s">
        <v>156</v>
      </c>
      <c r="G25" s="66" t="s">
        <v>157</v>
      </c>
      <c r="H25" s="43" t="s">
        <v>158</v>
      </c>
      <c r="I25" s="70" t="s">
        <v>159</v>
      </c>
      <c r="J25" s="71">
        <v>9156</v>
      </c>
      <c r="K25" s="72">
        <v>1</v>
      </c>
      <c r="L25" s="72">
        <v>9</v>
      </c>
      <c r="M25" s="61"/>
      <c r="N25" t="e">
        <f>VLOOKUP(B25,[1]Sheet1!$F$22:$G$36,2,FALSE)</f>
        <v>#N/A</v>
      </c>
    </row>
    <row r="26" customFormat="1" customHeight="1" spans="1:15">
      <c r="A26" s="17">
        <v>25</v>
      </c>
      <c r="B26" s="43" t="s">
        <v>160</v>
      </c>
      <c r="C26" s="17" t="s">
        <v>16</v>
      </c>
      <c r="D26" s="43" t="s">
        <v>17</v>
      </c>
      <c r="E26" s="43" t="s">
        <v>80</v>
      </c>
      <c r="F26" s="43" t="s">
        <v>161</v>
      </c>
      <c r="G26" s="43" t="s">
        <v>33</v>
      </c>
      <c r="H26" s="43" t="s">
        <v>162</v>
      </c>
      <c r="I26" s="70" t="s">
        <v>163</v>
      </c>
      <c r="J26" s="71">
        <v>10734</v>
      </c>
      <c r="K26" s="72">
        <v>1</v>
      </c>
      <c r="L26" s="72">
        <v>11</v>
      </c>
      <c r="M26" s="61" t="s">
        <v>42</v>
      </c>
      <c r="N26">
        <f>VLOOKUP(B26,[1]Sheet1!$F$22:$G$36,2,FALSE)</f>
        <v>10734</v>
      </c>
      <c r="O26">
        <f t="shared" ref="O26:O30" si="0">J26-N26</f>
        <v>0</v>
      </c>
    </row>
    <row r="27" customFormat="1" customHeight="1" spans="1:15">
      <c r="A27" s="17">
        <v>26</v>
      </c>
      <c r="B27" s="43" t="s">
        <v>164</v>
      </c>
      <c r="C27" s="17" t="s">
        <v>30</v>
      </c>
      <c r="D27" s="43" t="s">
        <v>17</v>
      </c>
      <c r="E27" s="43" t="s">
        <v>31</v>
      </c>
      <c r="F27" s="43" t="s">
        <v>165</v>
      </c>
      <c r="G27" s="43" t="s">
        <v>33</v>
      </c>
      <c r="H27" s="43" t="s">
        <v>88</v>
      </c>
      <c r="I27" s="70" t="s">
        <v>166</v>
      </c>
      <c r="J27" s="71">
        <v>10739</v>
      </c>
      <c r="K27" s="72">
        <v>1</v>
      </c>
      <c r="L27" s="72">
        <v>11</v>
      </c>
      <c r="M27" s="61" t="s">
        <v>42</v>
      </c>
      <c r="N27">
        <f>VLOOKUP(B27,[1]Sheet1!$F$22:$G$36,2,FALSE)</f>
        <v>10739</v>
      </c>
      <c r="O27">
        <f t="shared" si="0"/>
        <v>0</v>
      </c>
    </row>
    <row r="28" customFormat="1" customHeight="1" spans="1:13">
      <c r="A28" s="17">
        <v>27</v>
      </c>
      <c r="B28" s="18" t="s">
        <v>167</v>
      </c>
      <c r="C28" s="17" t="s">
        <v>30</v>
      </c>
      <c r="D28" s="43"/>
      <c r="E28" s="43" t="s">
        <v>168</v>
      </c>
      <c r="F28" s="43" t="s">
        <v>169</v>
      </c>
      <c r="G28" s="43" t="s">
        <v>170</v>
      </c>
      <c r="H28" s="43" t="s">
        <v>171</v>
      </c>
      <c r="I28" s="70" t="s">
        <v>172</v>
      </c>
      <c r="J28" s="73">
        <v>0</v>
      </c>
      <c r="K28" s="74">
        <v>0</v>
      </c>
      <c r="L28" s="74"/>
      <c r="M28" s="61" t="s">
        <v>101</v>
      </c>
    </row>
    <row r="29" customFormat="1" customHeight="1" spans="1:14">
      <c r="A29" s="17">
        <v>28</v>
      </c>
      <c r="B29" s="43" t="s">
        <v>173</v>
      </c>
      <c r="C29" s="17" t="s">
        <v>30</v>
      </c>
      <c r="D29" s="43" t="s">
        <v>17</v>
      </c>
      <c r="E29" s="43" t="s">
        <v>174</v>
      </c>
      <c r="F29" s="43" t="s">
        <v>175</v>
      </c>
      <c r="G29" s="80" t="s">
        <v>105</v>
      </c>
      <c r="H29" s="43" t="s">
        <v>176</v>
      </c>
      <c r="I29" s="70" t="s">
        <v>177</v>
      </c>
      <c r="J29" s="71">
        <v>10881</v>
      </c>
      <c r="K29" s="72">
        <v>1</v>
      </c>
      <c r="L29" s="72">
        <v>11</v>
      </c>
      <c r="M29" s="61"/>
      <c r="N29" t="e">
        <f>VLOOKUP(B29,[1]Sheet1!$F$22:$G$36,2,FALSE)</f>
        <v>#N/A</v>
      </c>
    </row>
    <row r="30" customFormat="1" customHeight="1" spans="1:15">
      <c r="A30" s="17">
        <v>29</v>
      </c>
      <c r="B30" s="43" t="s">
        <v>178</v>
      </c>
      <c r="C30" s="17" t="s">
        <v>16</v>
      </c>
      <c r="D30" s="43" t="s">
        <v>17</v>
      </c>
      <c r="E30" s="43" t="s">
        <v>179</v>
      </c>
      <c r="F30" s="43" t="s">
        <v>180</v>
      </c>
      <c r="G30" s="43" t="s">
        <v>58</v>
      </c>
      <c r="H30" s="43" t="s">
        <v>181</v>
      </c>
      <c r="I30" s="70" t="s">
        <v>182</v>
      </c>
      <c r="J30" s="71">
        <v>11123</v>
      </c>
      <c r="K30" s="72">
        <v>1</v>
      </c>
      <c r="L30" s="72">
        <v>11</v>
      </c>
      <c r="M30" s="61" t="s">
        <v>42</v>
      </c>
      <c r="N30">
        <f>VLOOKUP(B30,[1]Sheet1!$F$22:$G$36,2,FALSE)</f>
        <v>11123</v>
      </c>
      <c r="O30">
        <f t="shared" si="0"/>
        <v>0</v>
      </c>
    </row>
    <row r="31" customFormat="1" customHeight="1" spans="1:13">
      <c r="A31" s="17">
        <v>30</v>
      </c>
      <c r="B31" s="18" t="s">
        <v>183</v>
      </c>
      <c r="C31" s="17"/>
      <c r="D31" s="43" t="s">
        <v>17</v>
      </c>
      <c r="E31" s="43" t="s">
        <v>184</v>
      </c>
      <c r="F31" s="43" t="s">
        <v>185</v>
      </c>
      <c r="G31" s="43" t="s">
        <v>186</v>
      </c>
      <c r="H31" s="43" t="s">
        <v>187</v>
      </c>
      <c r="I31" s="70" t="s">
        <v>188</v>
      </c>
      <c r="J31" s="73">
        <v>0</v>
      </c>
      <c r="K31" s="74">
        <v>0</v>
      </c>
      <c r="L31" s="74"/>
      <c r="M31" s="61" t="s">
        <v>90</v>
      </c>
    </row>
    <row r="32" customFormat="1" customHeight="1" spans="1:14">
      <c r="A32" s="17">
        <v>31</v>
      </c>
      <c r="B32" s="43" t="s">
        <v>189</v>
      </c>
      <c r="C32" s="17" t="s">
        <v>30</v>
      </c>
      <c r="D32" s="43" t="s">
        <v>17</v>
      </c>
      <c r="E32" s="43" t="s">
        <v>190</v>
      </c>
      <c r="F32" s="43" t="s">
        <v>191</v>
      </c>
      <c r="G32" s="43" t="s">
        <v>26</v>
      </c>
      <c r="H32" s="43" t="s">
        <v>192</v>
      </c>
      <c r="I32" s="70" t="s">
        <v>193</v>
      </c>
      <c r="J32" s="71">
        <v>11792</v>
      </c>
      <c r="K32" s="72">
        <v>1</v>
      </c>
      <c r="L32" s="72">
        <v>12</v>
      </c>
      <c r="M32" s="61"/>
      <c r="N32" t="e">
        <f>VLOOKUP(B32,[1]Sheet1!$F$22:$G$36,2,FALSE)</f>
        <v>#N/A</v>
      </c>
    </row>
    <row r="33" customFormat="1" customHeight="1" spans="1:14">
      <c r="A33" s="17">
        <v>32</v>
      </c>
      <c r="B33" s="43" t="s">
        <v>194</v>
      </c>
      <c r="C33" s="17" t="s">
        <v>30</v>
      </c>
      <c r="D33" s="43" t="s">
        <v>17</v>
      </c>
      <c r="E33" s="43" t="s">
        <v>62</v>
      </c>
      <c r="F33" s="43" t="s">
        <v>195</v>
      </c>
      <c r="G33" s="43" t="s">
        <v>64</v>
      </c>
      <c r="H33" s="43" t="s">
        <v>196</v>
      </c>
      <c r="I33" s="70" t="s">
        <v>197</v>
      </c>
      <c r="J33" s="71">
        <v>12354</v>
      </c>
      <c r="K33" s="72">
        <v>3</v>
      </c>
      <c r="L33" s="72">
        <v>12</v>
      </c>
      <c r="M33" s="61"/>
      <c r="N33" t="e">
        <f>VLOOKUP(B33,[1]Sheet1!$F$22:$G$36,2,FALSE)</f>
        <v>#N/A</v>
      </c>
    </row>
    <row r="34" customFormat="1" customHeight="1" spans="1:15">
      <c r="A34" s="17">
        <v>33</v>
      </c>
      <c r="B34" s="43" t="s">
        <v>198</v>
      </c>
      <c r="C34" s="17" t="s">
        <v>30</v>
      </c>
      <c r="D34" s="43"/>
      <c r="E34" s="43" t="s">
        <v>148</v>
      </c>
      <c r="F34" s="43" t="s">
        <v>199</v>
      </c>
      <c r="G34" s="43" t="s">
        <v>200</v>
      </c>
      <c r="H34" s="43" t="s">
        <v>201</v>
      </c>
      <c r="I34" s="70" t="s">
        <v>202</v>
      </c>
      <c r="J34" s="71">
        <v>13045</v>
      </c>
      <c r="K34" s="72">
        <v>2</v>
      </c>
      <c r="L34" s="72">
        <v>13</v>
      </c>
      <c r="M34" s="61" t="s">
        <v>42</v>
      </c>
      <c r="N34">
        <f>VLOOKUP(B34,[1]Sheet1!$F$22:$G$36,2,FALSE)</f>
        <v>13045</v>
      </c>
      <c r="O34">
        <f t="shared" ref="O34:O39" si="1">J34-N34</f>
        <v>0</v>
      </c>
    </row>
    <row r="35" customFormat="1" customHeight="1" spans="1:15">
      <c r="A35" s="17">
        <v>34</v>
      </c>
      <c r="B35" s="43" t="s">
        <v>203</v>
      </c>
      <c r="C35" s="17" t="s">
        <v>30</v>
      </c>
      <c r="D35" s="43" t="s">
        <v>17</v>
      </c>
      <c r="E35" s="43" t="s">
        <v>204</v>
      </c>
      <c r="F35" s="43" t="s">
        <v>205</v>
      </c>
      <c r="G35" s="43" t="s">
        <v>206</v>
      </c>
      <c r="H35" s="43" t="s">
        <v>207</v>
      </c>
      <c r="I35" s="70" t="s">
        <v>208</v>
      </c>
      <c r="J35" s="71">
        <v>13272</v>
      </c>
      <c r="K35" s="72">
        <v>4</v>
      </c>
      <c r="L35" s="72">
        <v>13</v>
      </c>
      <c r="M35" s="61" t="s">
        <v>42</v>
      </c>
      <c r="N35">
        <f>VLOOKUP(B35,[1]Sheet1!$F$22:$G$36,2,FALSE)</f>
        <v>13272</v>
      </c>
      <c r="O35">
        <f t="shared" si="1"/>
        <v>0</v>
      </c>
    </row>
    <row r="36" customFormat="1" customHeight="1" spans="1:14">
      <c r="A36" s="17">
        <v>35</v>
      </c>
      <c r="B36" s="43" t="s">
        <v>209</v>
      </c>
      <c r="C36" s="17" t="s">
        <v>30</v>
      </c>
      <c r="D36" s="43" t="s">
        <v>17</v>
      </c>
      <c r="E36" s="43" t="s">
        <v>115</v>
      </c>
      <c r="F36" s="43" t="s">
        <v>210</v>
      </c>
      <c r="G36" s="43" t="s">
        <v>46</v>
      </c>
      <c r="H36" s="43" t="s">
        <v>211</v>
      </c>
      <c r="I36" s="82" t="s">
        <v>212</v>
      </c>
      <c r="J36" s="71">
        <v>13410</v>
      </c>
      <c r="K36" s="72">
        <v>2</v>
      </c>
      <c r="L36" s="72">
        <v>13</v>
      </c>
      <c r="M36" s="61"/>
      <c r="N36" t="e">
        <f>VLOOKUP(B36,[1]Sheet1!$F$22:$G$36,2,FALSE)</f>
        <v>#N/A</v>
      </c>
    </row>
    <row r="37" customFormat="1" customHeight="1" spans="1:14">
      <c r="A37" s="17">
        <v>36</v>
      </c>
      <c r="B37" s="43" t="s">
        <v>213</v>
      </c>
      <c r="C37" s="17" t="s">
        <v>16</v>
      </c>
      <c r="D37" s="43" t="s">
        <v>17</v>
      </c>
      <c r="E37" s="43" t="s">
        <v>115</v>
      </c>
      <c r="F37" s="43" t="s">
        <v>214</v>
      </c>
      <c r="G37" s="43" t="s">
        <v>46</v>
      </c>
      <c r="H37" s="43" t="s">
        <v>215</v>
      </c>
      <c r="I37" s="70" t="s">
        <v>216</v>
      </c>
      <c r="J37" s="71">
        <v>14238</v>
      </c>
      <c r="K37" s="72">
        <v>2</v>
      </c>
      <c r="L37" s="72">
        <v>14</v>
      </c>
      <c r="M37" s="61"/>
      <c r="N37" t="e">
        <f>VLOOKUP(B37,[1]Sheet1!$F$22:$G$36,2,FALSE)</f>
        <v>#N/A</v>
      </c>
    </row>
    <row r="38" customFormat="1" customHeight="1" spans="1:14">
      <c r="A38" s="17">
        <v>37</v>
      </c>
      <c r="B38" s="65" t="s">
        <v>217</v>
      </c>
      <c r="C38" s="17" t="s">
        <v>30</v>
      </c>
      <c r="D38" s="43" t="s">
        <v>17</v>
      </c>
      <c r="E38" s="65" t="s">
        <v>218</v>
      </c>
      <c r="F38" s="65" t="s">
        <v>219</v>
      </c>
      <c r="G38" s="65" t="s">
        <v>220</v>
      </c>
      <c r="H38" s="65" t="s">
        <v>221</v>
      </c>
      <c r="I38" s="65" t="s">
        <v>222</v>
      </c>
      <c r="J38" s="72">
        <v>15914</v>
      </c>
      <c r="K38" s="72">
        <v>2</v>
      </c>
      <c r="L38" s="72">
        <v>16</v>
      </c>
      <c r="M38" s="61"/>
      <c r="N38" t="e">
        <f>VLOOKUP(B38,[1]Sheet1!$F$22:$G$36,2,FALSE)</f>
        <v>#N/A</v>
      </c>
    </row>
    <row r="39" customFormat="1" customHeight="1" spans="1:15">
      <c r="A39" s="17">
        <v>38</v>
      </c>
      <c r="B39" s="43" t="s">
        <v>223</v>
      </c>
      <c r="C39" s="17" t="s">
        <v>30</v>
      </c>
      <c r="D39" s="43" t="s">
        <v>17</v>
      </c>
      <c r="E39" s="43" t="s">
        <v>224</v>
      </c>
      <c r="F39" s="43" t="s">
        <v>225</v>
      </c>
      <c r="G39" s="43" t="s">
        <v>46</v>
      </c>
      <c r="H39" s="43" t="s">
        <v>226</v>
      </c>
      <c r="I39" s="70" t="s">
        <v>227</v>
      </c>
      <c r="J39" s="71">
        <v>17792</v>
      </c>
      <c r="K39" s="72">
        <v>3</v>
      </c>
      <c r="L39" s="72">
        <v>18</v>
      </c>
      <c r="M39" s="61" t="s">
        <v>42</v>
      </c>
      <c r="N39">
        <f>VLOOKUP(B39,[1]Sheet1!$F$22:$G$36,2,FALSE)</f>
        <v>17792</v>
      </c>
      <c r="O39">
        <f t="shared" si="1"/>
        <v>0</v>
      </c>
    </row>
    <row r="40" customFormat="1" customHeight="1" spans="1:13">
      <c r="A40" s="17">
        <v>39</v>
      </c>
      <c r="B40" s="18" t="s">
        <v>228</v>
      </c>
      <c r="C40" s="17" t="s">
        <v>30</v>
      </c>
      <c r="D40" s="43" t="s">
        <v>17</v>
      </c>
      <c r="E40" s="43" t="s">
        <v>174</v>
      </c>
      <c r="F40" s="43" t="s">
        <v>229</v>
      </c>
      <c r="G40" s="80" t="s">
        <v>105</v>
      </c>
      <c r="H40" s="43" t="s">
        <v>230</v>
      </c>
      <c r="I40" s="82" t="s">
        <v>231</v>
      </c>
      <c r="J40" s="73">
        <v>0</v>
      </c>
      <c r="K40" s="74">
        <v>0</v>
      </c>
      <c r="L40" s="74"/>
      <c r="M40" s="61" t="s">
        <v>90</v>
      </c>
    </row>
    <row r="41" customFormat="1" customHeight="1" spans="1:14">
      <c r="A41" s="17">
        <v>40</v>
      </c>
      <c r="B41" s="43" t="s">
        <v>232</v>
      </c>
      <c r="C41" s="17" t="s">
        <v>30</v>
      </c>
      <c r="D41" s="43" t="s">
        <v>17</v>
      </c>
      <c r="E41" s="43" t="s">
        <v>233</v>
      </c>
      <c r="F41" s="43" t="s">
        <v>234</v>
      </c>
      <c r="G41" s="43" t="s">
        <v>235</v>
      </c>
      <c r="H41" s="43" t="s">
        <v>236</v>
      </c>
      <c r="I41" s="70" t="s">
        <v>237</v>
      </c>
      <c r="J41" s="71">
        <v>18465</v>
      </c>
      <c r="K41" s="72">
        <v>4</v>
      </c>
      <c r="L41" s="72">
        <v>18</v>
      </c>
      <c r="M41" s="61"/>
      <c r="N41" t="e">
        <f>VLOOKUP(B41,[1]Sheet1!$F$22:$G$36,2,FALSE)</f>
        <v>#N/A</v>
      </c>
    </row>
    <row r="42" customFormat="1" customHeight="1" spans="1:15">
      <c r="A42" s="17">
        <v>41</v>
      </c>
      <c r="B42" s="43" t="s">
        <v>238</v>
      </c>
      <c r="C42" s="17" t="s">
        <v>30</v>
      </c>
      <c r="D42" s="43" t="s">
        <v>17</v>
      </c>
      <c r="E42" s="43" t="s">
        <v>184</v>
      </c>
      <c r="F42" s="43" t="s">
        <v>239</v>
      </c>
      <c r="G42" s="43" t="s">
        <v>186</v>
      </c>
      <c r="H42" s="43" t="s">
        <v>240</v>
      </c>
      <c r="I42" s="70" t="s">
        <v>241</v>
      </c>
      <c r="J42" s="71">
        <v>19556</v>
      </c>
      <c r="K42" s="72">
        <v>2</v>
      </c>
      <c r="L42" s="72">
        <v>20</v>
      </c>
      <c r="M42" s="61" t="s">
        <v>42</v>
      </c>
      <c r="N42">
        <f>VLOOKUP(B42,[1]Sheet1!$F$22:$G$36,2,FALSE)</f>
        <v>19556</v>
      </c>
      <c r="O42">
        <f t="shared" ref="O42:O46" si="2">J42-N42</f>
        <v>0</v>
      </c>
    </row>
    <row r="43" customFormat="1" customHeight="1" spans="1:15">
      <c r="A43" s="17">
        <v>42</v>
      </c>
      <c r="B43" s="43" t="s">
        <v>242</v>
      </c>
      <c r="C43" s="17" t="s">
        <v>16</v>
      </c>
      <c r="D43" s="43" t="s">
        <v>17</v>
      </c>
      <c r="E43" s="43" t="s">
        <v>190</v>
      </c>
      <c r="F43" s="43" t="s">
        <v>243</v>
      </c>
      <c r="G43" s="43" t="s">
        <v>26</v>
      </c>
      <c r="H43" s="43" t="s">
        <v>244</v>
      </c>
      <c r="I43" s="70" t="s">
        <v>245</v>
      </c>
      <c r="J43" s="71">
        <v>20024</v>
      </c>
      <c r="K43" s="72">
        <v>3</v>
      </c>
      <c r="L43" s="72">
        <v>20</v>
      </c>
      <c r="M43" s="61" t="s">
        <v>42</v>
      </c>
      <c r="N43">
        <f>VLOOKUP(B43,[1]Sheet1!$F$22:$G$36,2,FALSE)</f>
        <v>20024</v>
      </c>
      <c r="O43">
        <f t="shared" si="2"/>
        <v>0</v>
      </c>
    </row>
    <row r="44" customFormat="1" customHeight="1" spans="1:14">
      <c r="A44" s="17">
        <v>43</v>
      </c>
      <c r="B44" s="43" t="s">
        <v>246</v>
      </c>
      <c r="C44" s="17" t="s">
        <v>30</v>
      </c>
      <c r="D44" s="43" t="s">
        <v>17</v>
      </c>
      <c r="E44" s="43" t="s">
        <v>247</v>
      </c>
      <c r="F44" s="43" t="s">
        <v>248</v>
      </c>
      <c r="G44" s="80" t="s">
        <v>150</v>
      </c>
      <c r="H44" s="43" t="s">
        <v>249</v>
      </c>
      <c r="I44" s="82" t="s">
        <v>250</v>
      </c>
      <c r="J44" s="71">
        <v>26180</v>
      </c>
      <c r="K44" s="72">
        <v>4</v>
      </c>
      <c r="L44" s="72">
        <v>26</v>
      </c>
      <c r="M44" s="61"/>
      <c r="N44" t="e">
        <f>VLOOKUP(B44,[1]Sheet1!$F$22:$G$36,2,FALSE)</f>
        <v>#N/A</v>
      </c>
    </row>
    <row r="45" customFormat="1" customHeight="1" spans="1:13">
      <c r="A45" s="17">
        <v>44</v>
      </c>
      <c r="B45" s="18" t="s">
        <v>251</v>
      </c>
      <c r="C45" s="17" t="s">
        <v>16</v>
      </c>
      <c r="D45" s="43" t="s">
        <v>17</v>
      </c>
      <c r="E45" s="43" t="s">
        <v>252</v>
      </c>
      <c r="F45" s="43" t="s">
        <v>253</v>
      </c>
      <c r="G45" s="43" t="s">
        <v>254</v>
      </c>
      <c r="H45" s="43" t="s">
        <v>59</v>
      </c>
      <c r="I45" s="70" t="s">
        <v>255</v>
      </c>
      <c r="J45" s="73">
        <v>0</v>
      </c>
      <c r="K45" s="74">
        <v>0</v>
      </c>
      <c r="L45" s="74"/>
      <c r="M45" s="61" t="s">
        <v>101</v>
      </c>
    </row>
    <row r="46" customFormat="1" customHeight="1" spans="1:15">
      <c r="A46" s="17">
        <v>45</v>
      </c>
      <c r="B46" s="43" t="s">
        <v>256</v>
      </c>
      <c r="C46" s="17" t="s">
        <v>30</v>
      </c>
      <c r="D46" s="43" t="s">
        <v>17</v>
      </c>
      <c r="E46" s="43" t="s">
        <v>190</v>
      </c>
      <c r="F46" s="43" t="s">
        <v>257</v>
      </c>
      <c r="G46" s="43" t="s">
        <v>26</v>
      </c>
      <c r="H46" s="43" t="s">
        <v>244</v>
      </c>
      <c r="I46" s="70" t="s">
        <v>258</v>
      </c>
      <c r="J46" s="71">
        <v>30343</v>
      </c>
      <c r="K46" s="72">
        <v>3</v>
      </c>
      <c r="L46" s="72">
        <v>30</v>
      </c>
      <c r="M46" s="61" t="s">
        <v>42</v>
      </c>
      <c r="N46">
        <f>VLOOKUP(B46,[1]Sheet1!$F$22:$G$36,2,FALSE)</f>
        <v>30343</v>
      </c>
      <c r="O46">
        <f t="shared" si="2"/>
        <v>0</v>
      </c>
    </row>
    <row r="47" customFormat="1" customHeight="1" spans="1:14">
      <c r="A47" s="17">
        <v>46</v>
      </c>
      <c r="B47" s="43" t="s">
        <v>259</v>
      </c>
      <c r="C47" s="17" t="s">
        <v>30</v>
      </c>
      <c r="D47" s="43" t="s">
        <v>17</v>
      </c>
      <c r="E47" s="43" t="s">
        <v>115</v>
      </c>
      <c r="F47" s="43" t="s">
        <v>260</v>
      </c>
      <c r="G47" s="43" t="s">
        <v>46</v>
      </c>
      <c r="H47" s="43" t="s">
        <v>261</v>
      </c>
      <c r="I47" s="70" t="s">
        <v>262</v>
      </c>
      <c r="J47" s="71">
        <v>32759</v>
      </c>
      <c r="K47" s="72">
        <v>4</v>
      </c>
      <c r="L47" s="72">
        <v>29</v>
      </c>
      <c r="M47" s="61"/>
      <c r="N47" t="e">
        <f>VLOOKUP(B47,[1]Sheet1!$F$22:$G$36,2,FALSE)</f>
        <v>#N/A</v>
      </c>
    </row>
    <row r="48" customFormat="1" customHeight="1" spans="1:14">
      <c r="A48" s="17">
        <v>47</v>
      </c>
      <c r="B48" s="43" t="s">
        <v>263</v>
      </c>
      <c r="C48" s="17" t="s">
        <v>30</v>
      </c>
      <c r="D48" s="43" t="s">
        <v>17</v>
      </c>
      <c r="E48" s="43" t="s">
        <v>264</v>
      </c>
      <c r="F48" s="43" t="s">
        <v>265</v>
      </c>
      <c r="G48" s="43" t="s">
        <v>266</v>
      </c>
      <c r="H48" s="43" t="s">
        <v>267</v>
      </c>
      <c r="I48" s="70" t="s">
        <v>268</v>
      </c>
      <c r="J48" s="71">
        <v>33528</v>
      </c>
      <c r="K48" s="72">
        <v>9</v>
      </c>
      <c r="L48" s="72">
        <v>34</v>
      </c>
      <c r="M48" s="61"/>
      <c r="N48" t="e">
        <f>VLOOKUP(B48,[1]Sheet1!$F$22:$G$36,2,FALSE)</f>
        <v>#N/A</v>
      </c>
    </row>
    <row r="49" customFormat="1" customHeight="1" spans="1:14">
      <c r="A49" s="17">
        <v>48</v>
      </c>
      <c r="B49" s="43" t="s">
        <v>269</v>
      </c>
      <c r="C49" s="17" t="s">
        <v>30</v>
      </c>
      <c r="D49" s="43" t="s">
        <v>17</v>
      </c>
      <c r="E49" s="43" t="s">
        <v>270</v>
      </c>
      <c r="F49" s="43" t="s">
        <v>271</v>
      </c>
      <c r="G49" s="43" t="s">
        <v>33</v>
      </c>
      <c r="H49" s="43" t="s">
        <v>272</v>
      </c>
      <c r="I49" s="70" t="s">
        <v>273</v>
      </c>
      <c r="J49" s="71">
        <v>41036</v>
      </c>
      <c r="K49" s="72">
        <v>8</v>
      </c>
      <c r="L49" s="72">
        <v>41</v>
      </c>
      <c r="M49" s="61"/>
      <c r="N49" t="e">
        <f>VLOOKUP(B49,[1]Sheet1!$F$22:$G$36,2,FALSE)</f>
        <v>#N/A</v>
      </c>
    </row>
    <row r="50" customFormat="1" customHeight="1" spans="1:14">
      <c r="A50" s="17">
        <v>49</v>
      </c>
      <c r="B50" s="43" t="s">
        <v>274</v>
      </c>
      <c r="C50" s="17" t="s">
        <v>30</v>
      </c>
      <c r="D50" s="43" t="s">
        <v>17</v>
      </c>
      <c r="E50" s="43" t="s">
        <v>275</v>
      </c>
      <c r="F50" s="43" t="s">
        <v>276</v>
      </c>
      <c r="G50" s="43" t="s">
        <v>277</v>
      </c>
      <c r="H50" s="43" t="s">
        <v>278</v>
      </c>
      <c r="I50" s="70" t="s">
        <v>279</v>
      </c>
      <c r="J50" s="71">
        <v>56083</v>
      </c>
      <c r="K50" s="72">
        <v>7</v>
      </c>
      <c r="L50" s="72">
        <v>41</v>
      </c>
      <c r="M50" s="61"/>
      <c r="N50" t="e">
        <f>VLOOKUP(B50,[1]Sheet1!$F$22:$G$36,2,FALSE)</f>
        <v>#N/A</v>
      </c>
    </row>
    <row r="51" customFormat="1" customHeight="1" spans="1:14">
      <c r="A51" s="17">
        <v>50</v>
      </c>
      <c r="B51" s="43" t="s">
        <v>280</v>
      </c>
      <c r="C51" s="17" t="s">
        <v>30</v>
      </c>
      <c r="D51" s="43" t="s">
        <v>17</v>
      </c>
      <c r="E51" s="43" t="s">
        <v>264</v>
      </c>
      <c r="F51" s="43" t="s">
        <v>281</v>
      </c>
      <c r="G51" s="43" t="s">
        <v>266</v>
      </c>
      <c r="H51" s="43" t="s">
        <v>282</v>
      </c>
      <c r="I51" s="70" t="s">
        <v>283</v>
      </c>
      <c r="J51" s="71">
        <v>68206</v>
      </c>
      <c r="K51" s="72">
        <v>12</v>
      </c>
      <c r="L51" s="72">
        <v>67</v>
      </c>
      <c r="M51" s="61"/>
      <c r="N51" t="e">
        <f>VLOOKUP(B51,[1]Sheet1!$F$22:$G$36,2,FALSE)</f>
        <v>#N/A</v>
      </c>
    </row>
    <row r="52" customFormat="1" customHeight="1" spans="1:14">
      <c r="A52" s="17">
        <v>51</v>
      </c>
      <c r="B52" s="43" t="s">
        <v>284</v>
      </c>
      <c r="C52" s="17" t="s">
        <v>16</v>
      </c>
      <c r="D52" s="43" t="s">
        <v>17</v>
      </c>
      <c r="E52" s="43" t="s">
        <v>285</v>
      </c>
      <c r="F52" s="43" t="s">
        <v>286</v>
      </c>
      <c r="G52" s="43" t="s">
        <v>287</v>
      </c>
      <c r="H52" s="43" t="s">
        <v>288</v>
      </c>
      <c r="I52" s="70" t="s">
        <v>289</v>
      </c>
      <c r="J52" s="71">
        <v>84616</v>
      </c>
      <c r="K52" s="72">
        <v>17</v>
      </c>
      <c r="L52" s="72">
        <v>86</v>
      </c>
      <c r="M52" s="61"/>
      <c r="N52" t="e">
        <f>VLOOKUP(B52,[1]Sheet1!$F$22:$G$36,2,FALSE)</f>
        <v>#N/A</v>
      </c>
    </row>
    <row r="53" customFormat="1" customHeight="1" spans="1:14">
      <c r="A53" s="17">
        <v>52</v>
      </c>
      <c r="B53" s="43" t="s">
        <v>290</v>
      </c>
      <c r="C53" s="17" t="s">
        <v>16</v>
      </c>
      <c r="D53" s="43" t="s">
        <v>17</v>
      </c>
      <c r="E53" s="43" t="s">
        <v>291</v>
      </c>
      <c r="F53" s="43" t="s">
        <v>292</v>
      </c>
      <c r="G53" s="43" t="s">
        <v>46</v>
      </c>
      <c r="H53" s="43" t="s">
        <v>293</v>
      </c>
      <c r="I53" s="70" t="s">
        <v>294</v>
      </c>
      <c r="J53" s="71">
        <v>100302</v>
      </c>
      <c r="K53" s="72">
        <v>10</v>
      </c>
      <c r="L53" s="72">
        <v>75</v>
      </c>
      <c r="M53" s="61"/>
      <c r="N53" t="e">
        <f>VLOOKUP(B53,[1]Sheet1!$F$22:$G$36,2,FALSE)</f>
        <v>#N/A</v>
      </c>
    </row>
    <row r="54" customFormat="1" customHeight="1" spans="1:14">
      <c r="A54" s="17">
        <v>53</v>
      </c>
      <c r="B54" s="43" t="s">
        <v>295</v>
      </c>
      <c r="C54" s="17" t="s">
        <v>30</v>
      </c>
      <c r="D54" s="43" t="s">
        <v>17</v>
      </c>
      <c r="E54" s="43" t="s">
        <v>296</v>
      </c>
      <c r="F54" s="43" t="s">
        <v>297</v>
      </c>
      <c r="G54" s="43" t="s">
        <v>150</v>
      </c>
      <c r="H54" s="43" t="s">
        <v>298</v>
      </c>
      <c r="I54" s="70" t="s">
        <v>299</v>
      </c>
      <c r="J54" s="71">
        <v>110213</v>
      </c>
      <c r="K54" s="72">
        <v>11</v>
      </c>
      <c r="L54" s="72">
        <v>63</v>
      </c>
      <c r="M54" s="61"/>
      <c r="N54" t="e">
        <f>VLOOKUP(B54,[1]Sheet1!$F$22:$G$36,2,FALSE)</f>
        <v>#N/A</v>
      </c>
    </row>
    <row r="55" customFormat="1" customHeight="1" spans="1:14">
      <c r="A55" s="17">
        <v>54</v>
      </c>
      <c r="B55" s="43" t="s">
        <v>300</v>
      </c>
      <c r="C55" s="17" t="s">
        <v>16</v>
      </c>
      <c r="D55" s="43" t="s">
        <v>17</v>
      </c>
      <c r="E55" s="43" t="s">
        <v>301</v>
      </c>
      <c r="F55" s="43" t="s">
        <v>302</v>
      </c>
      <c r="G55" s="43" t="s">
        <v>94</v>
      </c>
      <c r="H55" s="43" t="s">
        <v>303</v>
      </c>
      <c r="I55" s="70" t="s">
        <v>304</v>
      </c>
      <c r="J55" s="71">
        <v>123317</v>
      </c>
      <c r="K55" s="72">
        <v>21</v>
      </c>
      <c r="L55" s="72">
        <v>97</v>
      </c>
      <c r="M55" s="61"/>
      <c r="N55" t="e">
        <f>VLOOKUP(B55,[1]Sheet1!$F$22:$G$36,2,FALSE)</f>
        <v>#N/A</v>
      </c>
    </row>
    <row r="56" customFormat="1" customHeight="1" spans="1:15">
      <c r="A56" s="17">
        <v>55</v>
      </c>
      <c r="B56" s="43" t="s">
        <v>305</v>
      </c>
      <c r="C56" s="17" t="s">
        <v>30</v>
      </c>
      <c r="D56" s="43" t="s">
        <v>17</v>
      </c>
      <c r="E56" s="43" t="s">
        <v>306</v>
      </c>
      <c r="F56" s="43" t="s">
        <v>307</v>
      </c>
      <c r="G56" s="43" t="s">
        <v>308</v>
      </c>
      <c r="H56" s="43" t="s">
        <v>309</v>
      </c>
      <c r="I56" s="70" t="s">
        <v>310</v>
      </c>
      <c r="J56" s="71">
        <v>162081</v>
      </c>
      <c r="K56" s="72">
        <v>10</v>
      </c>
      <c r="L56" s="72">
        <v>63</v>
      </c>
      <c r="M56" s="76" t="s">
        <v>311</v>
      </c>
      <c r="N56">
        <f>VLOOKUP(B56,[1]Sheet1!$F$22:$G$36,2,FALSE)</f>
        <v>101523</v>
      </c>
      <c r="O56">
        <f>J56-N56</f>
        <v>60558</v>
      </c>
    </row>
    <row r="57" customFormat="1" customHeight="1" spans="1:14">
      <c r="A57" s="67"/>
      <c r="B57" s="68"/>
      <c r="C57" s="67"/>
      <c r="D57" s="68"/>
      <c r="E57" s="68"/>
      <c r="F57" s="68"/>
      <c r="G57" s="68"/>
      <c r="H57" s="68"/>
      <c r="I57" s="77"/>
      <c r="J57" s="78">
        <f>SUM(J2:J56)</f>
        <v>1192102.07</v>
      </c>
      <c r="K57" s="79">
        <f>SUM(K2:K56)</f>
        <v>170</v>
      </c>
      <c r="L57" s="79">
        <f>SUM(L2:L56)</f>
        <v>978</v>
      </c>
      <c r="M57" s="61"/>
      <c r="N57" t="e">
        <f>VLOOKUP(B57,[1]Sheet1!$F$22:$G$36,2,FALSE)</f>
        <v>#N/A</v>
      </c>
    </row>
    <row r="58" customHeight="1" spans="10:10">
      <c r="J58" s="60"/>
    </row>
    <row r="59" customHeight="1" spans="10:10">
      <c r="J59" s="60"/>
    </row>
    <row r="60" customHeight="1" spans="10:10">
      <c r="J60" s="60"/>
    </row>
  </sheetData>
  <autoFilter ref="B1:P57">
    <sortState ref="B1:P57">
      <sortCondition ref="J1"/>
    </sortState>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K305"/>
  <sheetViews>
    <sheetView workbookViewId="0">
      <pane xSplit="3" ySplit="1" topLeftCell="D2" activePane="bottomRight" state="frozen"/>
      <selection/>
      <selection pane="topRight"/>
      <selection pane="bottomLeft"/>
      <selection pane="bottomRight" activeCell="AH11" sqref="AH11"/>
    </sheetView>
  </sheetViews>
  <sheetFormatPr defaultColWidth="9" defaultRowHeight="24" customHeight="1" zeroHeight="1"/>
  <cols>
    <col min="1" max="1" width="4.23333333333333" style="7" customWidth="1"/>
    <col min="2" max="2" width="5.875" style="7" customWidth="1"/>
    <col min="3" max="3" width="15.375" style="7" customWidth="1"/>
    <col min="4" max="4" width="6.625" style="7" customWidth="1"/>
    <col min="5" max="5" width="12.125" style="7" customWidth="1"/>
    <col min="6" max="6" width="7.375" style="7" customWidth="1"/>
    <col min="7" max="7" width="5.5" style="7" customWidth="1"/>
    <col min="8" max="8" width="7.125" style="7" customWidth="1"/>
    <col min="9" max="9" width="16.875" style="7" customWidth="1"/>
    <col min="10" max="11" width="8.875" style="7" customWidth="1"/>
    <col min="12" max="13" width="6.125" style="7" customWidth="1"/>
    <col min="14" max="14" width="12.75" style="7" customWidth="1"/>
    <col min="15" max="16" width="3.875" style="7" customWidth="1"/>
    <col min="17" max="17" width="3.625" style="7" customWidth="1"/>
    <col min="18" max="20" width="4.375" style="7" customWidth="1"/>
    <col min="21" max="21" width="7.375" style="7" customWidth="1"/>
    <col min="22" max="22" width="7.125" style="7" customWidth="1"/>
    <col min="23" max="24" width="3.875" style="7" customWidth="1"/>
    <col min="25" max="25" width="3.625" style="7" customWidth="1"/>
    <col min="26" max="26" width="5.375" style="7" customWidth="1"/>
    <col min="27" max="27" width="9.875" style="7" customWidth="1"/>
    <col min="28" max="28" width="5.375" style="7" customWidth="1"/>
    <col min="29" max="29" width="8.125" style="7" customWidth="1"/>
    <col min="30" max="30" width="8.625" style="7" customWidth="1"/>
    <col min="31" max="31" width="10.625" style="7" customWidth="1"/>
    <col min="32" max="32" width="15.5" style="7" customWidth="1"/>
    <col min="33" max="33" width="14" style="7" customWidth="1"/>
    <col min="34" max="34" width="17.875" style="7" customWidth="1"/>
    <col min="35" max="35" width="28.375" style="7" customWidth="1"/>
    <col min="36" max="36" width="19.625" style="7" customWidth="1"/>
    <col min="37" max="37" width="5.5" style="7" customWidth="1"/>
    <col min="38" max="16384" width="9" style="7"/>
  </cols>
  <sheetData>
    <row r="1" s="4" customFormat="1" ht="48" customHeight="1" spans="1:35">
      <c r="A1" s="8" t="s">
        <v>0</v>
      </c>
      <c r="B1" s="8" t="s">
        <v>312</v>
      </c>
      <c r="C1" s="9" t="s">
        <v>313</v>
      </c>
      <c r="D1" s="9" t="s">
        <v>314</v>
      </c>
      <c r="E1" s="8" t="s">
        <v>315</v>
      </c>
      <c r="F1" s="8" t="s">
        <v>316</v>
      </c>
      <c r="G1" s="8" t="s">
        <v>317</v>
      </c>
      <c r="H1" s="8" t="s">
        <v>318</v>
      </c>
      <c r="I1" s="8" t="s">
        <v>319</v>
      </c>
      <c r="J1" s="8" t="s">
        <v>320</v>
      </c>
      <c r="K1" s="8" t="s">
        <v>321</v>
      </c>
      <c r="L1" s="8" t="s">
        <v>322</v>
      </c>
      <c r="M1" s="8" t="s">
        <v>323</v>
      </c>
      <c r="N1" s="8" t="s">
        <v>324</v>
      </c>
      <c r="O1" s="24" t="s">
        <v>325</v>
      </c>
      <c r="P1" s="24" t="s">
        <v>326</v>
      </c>
      <c r="Q1" s="27" t="s">
        <v>327</v>
      </c>
      <c r="R1" s="28" t="s">
        <v>328</v>
      </c>
      <c r="S1" s="28" t="s">
        <v>329</v>
      </c>
      <c r="T1" s="28" t="s">
        <v>330</v>
      </c>
      <c r="U1" s="28" t="s">
        <v>331</v>
      </c>
      <c r="V1" s="29" t="s">
        <v>332</v>
      </c>
      <c r="W1" s="30" t="s">
        <v>325</v>
      </c>
      <c r="X1" s="30" t="s">
        <v>326</v>
      </c>
      <c r="Y1" s="32" t="s">
        <v>327</v>
      </c>
      <c r="Z1" s="33" t="s">
        <v>333</v>
      </c>
      <c r="AA1" s="33" t="s">
        <v>329</v>
      </c>
      <c r="AB1" s="33" t="s">
        <v>334</v>
      </c>
      <c r="AC1" s="34" t="s">
        <v>335</v>
      </c>
      <c r="AD1" s="35" t="s">
        <v>336</v>
      </c>
      <c r="AE1" s="35" t="s">
        <v>337</v>
      </c>
      <c r="AF1" s="36" t="s">
        <v>338</v>
      </c>
      <c r="AG1" s="36" t="s">
        <v>339</v>
      </c>
      <c r="AH1" s="36" t="s">
        <v>324</v>
      </c>
      <c r="AI1" s="40" t="s">
        <v>340</v>
      </c>
    </row>
    <row r="2" s="5" customFormat="1" ht="23" customHeight="1" spans="1:35">
      <c r="A2" s="10">
        <v>1</v>
      </c>
      <c r="B2" s="11" t="s">
        <v>341</v>
      </c>
      <c r="C2" s="12" t="s">
        <v>342</v>
      </c>
      <c r="D2" s="13" t="s">
        <v>343</v>
      </c>
      <c r="E2" s="13" t="s">
        <v>344</v>
      </c>
      <c r="F2" s="13">
        <v>20210628</v>
      </c>
      <c r="G2" s="13"/>
      <c r="H2" s="13" t="s">
        <v>13</v>
      </c>
      <c r="I2" s="13" t="s">
        <v>345</v>
      </c>
      <c r="J2" s="13">
        <v>0</v>
      </c>
      <c r="K2" s="13">
        <v>7</v>
      </c>
      <c r="L2" s="13" t="s">
        <v>346</v>
      </c>
      <c r="M2" s="13" t="s">
        <v>347</v>
      </c>
      <c r="N2" s="13"/>
      <c r="O2" s="17"/>
      <c r="P2" s="17"/>
      <c r="Q2" s="31">
        <f>IF(P2*O2=0,0,(P2-O2+1))</f>
        <v>0</v>
      </c>
      <c r="R2" s="17"/>
      <c r="S2" s="17"/>
      <c r="T2" s="17"/>
      <c r="U2" s="31">
        <f>IF(R2*S2*T2=0,0,INT((R2*(S2+16.7)+T2*8)/100))</f>
        <v>0</v>
      </c>
      <c r="V2" s="31">
        <f>U2*Q2</f>
        <v>0</v>
      </c>
      <c r="W2" s="17">
        <v>4</v>
      </c>
      <c r="X2" s="17">
        <v>10</v>
      </c>
      <c r="Y2" s="31">
        <f>IF(X2*W2=0,0,(X2-W2+1))</f>
        <v>7</v>
      </c>
      <c r="Z2" s="37">
        <v>3980</v>
      </c>
      <c r="AA2" s="17">
        <v>0.4</v>
      </c>
      <c r="AB2" s="38">
        <v>3980</v>
      </c>
      <c r="AC2" s="31">
        <f>IF(Z2*AA2*AB2=0,0,INT((Z2*(AA2+16.7)+AB2*8)/100))</f>
        <v>998</v>
      </c>
      <c r="AD2" s="31">
        <f>AC2*Y2</f>
        <v>6986</v>
      </c>
      <c r="AE2" s="31">
        <f>AD2+V2</f>
        <v>6986</v>
      </c>
      <c r="AF2" s="17" t="s">
        <v>348</v>
      </c>
      <c r="AG2" s="39"/>
      <c r="AH2" s="17"/>
      <c r="AI2" s="41" t="s">
        <v>232</v>
      </c>
    </row>
    <row r="3" s="6" customFormat="1" ht="23" customHeight="1" spans="1:37">
      <c r="A3" s="10">
        <v>2</v>
      </c>
      <c r="B3" s="14" t="s">
        <v>349</v>
      </c>
      <c r="C3" s="12" t="s">
        <v>350</v>
      </c>
      <c r="D3" s="13" t="s">
        <v>351</v>
      </c>
      <c r="E3" s="13" t="s">
        <v>352</v>
      </c>
      <c r="F3" s="13">
        <v>20210618</v>
      </c>
      <c r="G3" s="13"/>
      <c r="H3" s="13" t="s">
        <v>13</v>
      </c>
      <c r="I3" s="13" t="s">
        <v>353</v>
      </c>
      <c r="J3" s="13">
        <v>0</v>
      </c>
      <c r="K3" s="13">
        <v>5</v>
      </c>
      <c r="L3" s="13" t="s">
        <v>346</v>
      </c>
      <c r="M3" s="13" t="s">
        <v>347</v>
      </c>
      <c r="N3" s="13"/>
      <c r="O3" s="17"/>
      <c r="P3" s="17"/>
      <c r="Q3" s="31">
        <f t="shared" ref="Q3:Q66" si="0">IF(P3*O3=0,0,(P3-O3+1))</f>
        <v>0</v>
      </c>
      <c r="R3" s="17"/>
      <c r="S3" s="17"/>
      <c r="T3" s="17"/>
      <c r="U3" s="31">
        <f t="shared" ref="U3:U66" si="1">IF(R3*S3*T3=0,0,INT((R3*(S3+16.7)+T3*8)/100))</f>
        <v>0</v>
      </c>
      <c r="V3" s="31">
        <f t="shared" ref="V3:V66" si="2">U3*Q3</f>
        <v>0</v>
      </c>
      <c r="W3" s="17">
        <v>6</v>
      </c>
      <c r="X3" s="17">
        <v>10</v>
      </c>
      <c r="Y3" s="31">
        <f t="shared" ref="Y3:Y66" si="3">IF(X3*W3=0,0,(X3-W3+1))</f>
        <v>5</v>
      </c>
      <c r="Z3" s="37">
        <v>3980</v>
      </c>
      <c r="AA3" s="17">
        <v>0.4</v>
      </c>
      <c r="AB3" s="38">
        <v>3980</v>
      </c>
      <c r="AC3" s="31">
        <f>IF(Z3*AA3*AB3=0,0,INT((Z3*(AA3+16.7)+AB3*8)/100))</f>
        <v>998</v>
      </c>
      <c r="AD3" s="31">
        <f t="shared" ref="AD3:AD66" si="4">AC3*Y3</f>
        <v>4990</v>
      </c>
      <c r="AE3" s="31">
        <f t="shared" ref="AE3:AE66" si="5">AD3+V3</f>
        <v>4990</v>
      </c>
      <c r="AF3" s="17" t="s">
        <v>348</v>
      </c>
      <c r="AG3" s="39"/>
      <c r="AH3" s="17"/>
      <c r="AI3" s="41" t="s">
        <v>232</v>
      </c>
      <c r="AJ3" s="5"/>
      <c r="AK3" s="5"/>
    </row>
    <row r="4" s="6" customFormat="1" ht="23" customHeight="1" spans="1:37">
      <c r="A4" s="10">
        <v>3</v>
      </c>
      <c r="B4" s="15" t="s">
        <v>354</v>
      </c>
      <c r="C4" s="12" t="s">
        <v>355</v>
      </c>
      <c r="D4" s="13" t="s">
        <v>343</v>
      </c>
      <c r="E4" s="13" t="s">
        <v>356</v>
      </c>
      <c r="F4" s="13">
        <v>20220701</v>
      </c>
      <c r="G4" s="13"/>
      <c r="H4" s="13" t="s">
        <v>13</v>
      </c>
      <c r="I4" s="13" t="s">
        <v>357</v>
      </c>
      <c r="J4" s="13">
        <v>0</v>
      </c>
      <c r="K4" s="13">
        <v>3</v>
      </c>
      <c r="L4" s="13" t="s">
        <v>346</v>
      </c>
      <c r="M4" s="13" t="s">
        <v>347</v>
      </c>
      <c r="N4" s="13"/>
      <c r="O4" s="17"/>
      <c r="P4" s="17"/>
      <c r="Q4" s="31">
        <f t="shared" si="0"/>
        <v>0</v>
      </c>
      <c r="R4" s="17"/>
      <c r="S4" s="17"/>
      <c r="T4" s="17"/>
      <c r="U4" s="31">
        <f t="shared" si="1"/>
        <v>0</v>
      </c>
      <c r="V4" s="31">
        <f t="shared" si="2"/>
        <v>0</v>
      </c>
      <c r="W4" s="17">
        <v>8</v>
      </c>
      <c r="X4" s="17">
        <v>10</v>
      </c>
      <c r="Y4" s="31">
        <f t="shared" si="3"/>
        <v>3</v>
      </c>
      <c r="Z4" s="37">
        <v>4121</v>
      </c>
      <c r="AA4" s="17">
        <v>0.4</v>
      </c>
      <c r="AB4" s="38">
        <v>4121</v>
      </c>
      <c r="AC4" s="31">
        <f t="shared" ref="AC3:AC66" si="6">IF(Z4*AA4*AB4=0,0,INT((Z4*(AA4+16.7)+AB4*8)/100))</f>
        <v>1034</v>
      </c>
      <c r="AD4" s="31">
        <f t="shared" si="4"/>
        <v>3102</v>
      </c>
      <c r="AE4" s="31">
        <f t="shared" si="5"/>
        <v>3102</v>
      </c>
      <c r="AF4" s="17" t="s">
        <v>348</v>
      </c>
      <c r="AG4" s="39"/>
      <c r="AH4" s="17"/>
      <c r="AI4" s="41" t="s">
        <v>232</v>
      </c>
      <c r="AJ4" s="5"/>
      <c r="AK4" s="5"/>
    </row>
    <row r="5" s="6" customFormat="1" ht="23" customHeight="1" spans="1:37">
      <c r="A5" s="10">
        <v>4</v>
      </c>
      <c r="B5" s="16" t="s">
        <v>358</v>
      </c>
      <c r="C5" s="12" t="s">
        <v>359</v>
      </c>
      <c r="D5" s="13" t="s">
        <v>360</v>
      </c>
      <c r="E5" s="13" t="s">
        <v>361</v>
      </c>
      <c r="F5" s="13">
        <v>20220630</v>
      </c>
      <c r="G5" s="13"/>
      <c r="H5" s="13" t="s">
        <v>13</v>
      </c>
      <c r="I5" s="13" t="s">
        <v>357</v>
      </c>
      <c r="J5" s="13">
        <v>0</v>
      </c>
      <c r="K5" s="13">
        <v>3</v>
      </c>
      <c r="L5" s="13" t="s">
        <v>346</v>
      </c>
      <c r="M5" s="13" t="s">
        <v>347</v>
      </c>
      <c r="N5" s="13"/>
      <c r="O5" s="17"/>
      <c r="P5" s="17"/>
      <c r="Q5" s="31">
        <f t="shared" si="0"/>
        <v>0</v>
      </c>
      <c r="R5" s="17"/>
      <c r="S5" s="17"/>
      <c r="T5" s="17"/>
      <c r="U5" s="31">
        <f t="shared" si="1"/>
        <v>0</v>
      </c>
      <c r="V5" s="31">
        <f t="shared" si="2"/>
        <v>0</v>
      </c>
      <c r="W5" s="17">
        <v>8</v>
      </c>
      <c r="X5" s="17">
        <v>10</v>
      </c>
      <c r="Y5" s="31">
        <f t="shared" si="3"/>
        <v>3</v>
      </c>
      <c r="Z5" s="37">
        <v>4500</v>
      </c>
      <c r="AA5" s="17">
        <v>0.4</v>
      </c>
      <c r="AB5" s="38">
        <v>4500</v>
      </c>
      <c r="AC5" s="31">
        <f t="shared" si="6"/>
        <v>1129</v>
      </c>
      <c r="AD5" s="31">
        <f t="shared" si="4"/>
        <v>3387</v>
      </c>
      <c r="AE5" s="31">
        <f t="shared" si="5"/>
        <v>3387</v>
      </c>
      <c r="AF5" s="17" t="s">
        <v>348</v>
      </c>
      <c r="AG5" s="39"/>
      <c r="AH5" s="17"/>
      <c r="AI5" s="41" t="s">
        <v>232</v>
      </c>
      <c r="AJ5" s="5"/>
      <c r="AK5" s="5"/>
    </row>
    <row r="6" s="5" customFormat="1" ht="23" customHeight="1" spans="1:35">
      <c r="A6" s="10">
        <v>5</v>
      </c>
      <c r="B6" s="13" t="s">
        <v>362</v>
      </c>
      <c r="C6" s="12" t="s">
        <v>363</v>
      </c>
      <c r="D6" s="13" t="s">
        <v>343</v>
      </c>
      <c r="E6" s="13" t="s">
        <v>344</v>
      </c>
      <c r="F6" s="13">
        <v>20210628</v>
      </c>
      <c r="G6" s="13"/>
      <c r="H6" s="13" t="s">
        <v>13</v>
      </c>
      <c r="I6" s="13" t="s">
        <v>364</v>
      </c>
      <c r="J6" s="13">
        <v>0</v>
      </c>
      <c r="K6" s="13">
        <v>1</v>
      </c>
      <c r="L6" s="13" t="s">
        <v>346</v>
      </c>
      <c r="M6" s="13" t="s">
        <v>347</v>
      </c>
      <c r="N6" s="13"/>
      <c r="O6" s="17"/>
      <c r="P6" s="17"/>
      <c r="Q6" s="31">
        <f t="shared" si="0"/>
        <v>0</v>
      </c>
      <c r="R6" s="17"/>
      <c r="S6" s="17"/>
      <c r="T6" s="17"/>
      <c r="U6" s="31">
        <f t="shared" si="1"/>
        <v>0</v>
      </c>
      <c r="V6" s="31">
        <f t="shared" si="2"/>
        <v>0</v>
      </c>
      <c r="W6" s="17">
        <v>6</v>
      </c>
      <c r="X6" s="17">
        <v>6</v>
      </c>
      <c r="Y6" s="31">
        <f t="shared" si="3"/>
        <v>1</v>
      </c>
      <c r="Z6" s="37">
        <v>4121</v>
      </c>
      <c r="AA6" s="17">
        <v>0.19</v>
      </c>
      <c r="AB6" s="38">
        <v>3746</v>
      </c>
      <c r="AC6" s="31">
        <f t="shared" si="6"/>
        <v>995</v>
      </c>
      <c r="AD6" s="31">
        <f t="shared" si="4"/>
        <v>995</v>
      </c>
      <c r="AE6" s="31">
        <f t="shared" si="5"/>
        <v>995</v>
      </c>
      <c r="AF6" s="39"/>
      <c r="AG6" s="39"/>
      <c r="AH6" s="17"/>
      <c r="AI6" s="41" t="s">
        <v>15</v>
      </c>
    </row>
    <row r="7" s="5" customFormat="1" ht="23" customHeight="1" spans="1:35">
      <c r="A7" s="10">
        <v>6</v>
      </c>
      <c r="B7" s="13" t="s">
        <v>365</v>
      </c>
      <c r="C7" s="12" t="s">
        <v>366</v>
      </c>
      <c r="D7" s="13" t="s">
        <v>343</v>
      </c>
      <c r="E7" s="13" t="s">
        <v>367</v>
      </c>
      <c r="F7" s="13">
        <v>20210701</v>
      </c>
      <c r="G7" s="13"/>
      <c r="H7" s="13" t="s">
        <v>13</v>
      </c>
      <c r="I7" s="13" t="s">
        <v>368</v>
      </c>
      <c r="J7" s="13">
        <v>0</v>
      </c>
      <c r="K7" s="13">
        <v>5</v>
      </c>
      <c r="L7" s="13" t="s">
        <v>346</v>
      </c>
      <c r="M7" s="13" t="s">
        <v>347</v>
      </c>
      <c r="N7" s="13"/>
      <c r="O7" s="17"/>
      <c r="P7" s="17"/>
      <c r="Q7" s="31">
        <f t="shared" si="0"/>
        <v>0</v>
      </c>
      <c r="R7" s="17"/>
      <c r="S7" s="17"/>
      <c r="T7" s="17"/>
      <c r="U7" s="31">
        <f t="shared" si="1"/>
        <v>0</v>
      </c>
      <c r="V7" s="31">
        <f t="shared" si="2"/>
        <v>0</v>
      </c>
      <c r="W7" s="17">
        <v>1</v>
      </c>
      <c r="X7" s="17">
        <v>5</v>
      </c>
      <c r="Y7" s="31">
        <f t="shared" si="3"/>
        <v>5</v>
      </c>
      <c r="Z7" s="37">
        <v>5000</v>
      </c>
      <c r="AA7" s="17">
        <v>0.9</v>
      </c>
      <c r="AB7" s="38">
        <v>4121</v>
      </c>
      <c r="AC7" s="31">
        <f t="shared" si="6"/>
        <v>1209</v>
      </c>
      <c r="AD7" s="31">
        <f t="shared" si="4"/>
        <v>6045</v>
      </c>
      <c r="AE7" s="31">
        <f t="shared" si="5"/>
        <v>6045</v>
      </c>
      <c r="AF7" s="17" t="s">
        <v>369</v>
      </c>
      <c r="AG7" s="39" t="s">
        <v>370</v>
      </c>
      <c r="AH7" s="17"/>
      <c r="AI7" s="17" t="s">
        <v>79</v>
      </c>
    </row>
    <row r="8" s="5" customFormat="1" ht="23.1" customHeight="1" spans="1:35">
      <c r="A8" s="10">
        <v>7</v>
      </c>
      <c r="B8" s="13" t="s">
        <v>341</v>
      </c>
      <c r="C8" s="12" t="s">
        <v>371</v>
      </c>
      <c r="D8" s="13" t="s">
        <v>372</v>
      </c>
      <c r="E8" s="13" t="s">
        <v>373</v>
      </c>
      <c r="F8" s="17">
        <v>20210621</v>
      </c>
      <c r="G8" s="13"/>
      <c r="H8" s="13" t="s">
        <v>374</v>
      </c>
      <c r="I8" s="13" t="s">
        <v>375</v>
      </c>
      <c r="J8" s="13">
        <v>5</v>
      </c>
      <c r="K8" s="13">
        <v>7</v>
      </c>
      <c r="L8" s="13" t="s">
        <v>346</v>
      </c>
      <c r="M8" s="13" t="s">
        <v>347</v>
      </c>
      <c r="N8" s="13"/>
      <c r="O8" s="17"/>
      <c r="P8" s="17"/>
      <c r="Q8" s="31">
        <f t="shared" si="0"/>
        <v>0</v>
      </c>
      <c r="R8" s="17"/>
      <c r="S8" s="17"/>
      <c r="T8" s="17"/>
      <c r="U8" s="31">
        <f t="shared" si="1"/>
        <v>0</v>
      </c>
      <c r="V8" s="31">
        <f t="shared" si="2"/>
        <v>0</v>
      </c>
      <c r="W8" s="17">
        <v>1</v>
      </c>
      <c r="X8" s="17">
        <v>7</v>
      </c>
      <c r="Y8" s="31">
        <f t="shared" si="3"/>
        <v>7</v>
      </c>
      <c r="Z8" s="37">
        <v>6443</v>
      </c>
      <c r="AA8" s="17">
        <v>1.35</v>
      </c>
      <c r="AB8" s="38">
        <v>6000</v>
      </c>
      <c r="AC8" s="31">
        <f t="shared" si="6"/>
        <v>1642</v>
      </c>
      <c r="AD8" s="31">
        <f t="shared" si="4"/>
        <v>11494</v>
      </c>
      <c r="AE8" s="31">
        <f t="shared" si="5"/>
        <v>11494</v>
      </c>
      <c r="AF8" s="39"/>
      <c r="AG8" s="39" t="s">
        <v>376</v>
      </c>
      <c r="AH8" s="17" t="s">
        <v>377</v>
      </c>
      <c r="AI8" s="17" t="s">
        <v>274</v>
      </c>
    </row>
    <row r="9" s="6" customFormat="1" ht="23.1" customHeight="1" spans="1:37">
      <c r="A9" s="10">
        <v>8</v>
      </c>
      <c r="B9" s="13" t="s">
        <v>378</v>
      </c>
      <c r="C9" s="12" t="s">
        <v>379</v>
      </c>
      <c r="D9" s="13" t="s">
        <v>372</v>
      </c>
      <c r="E9" s="13" t="s">
        <v>380</v>
      </c>
      <c r="F9" s="17">
        <v>20210624</v>
      </c>
      <c r="G9" s="13"/>
      <c r="H9" s="13" t="s">
        <v>374</v>
      </c>
      <c r="I9" s="13" t="s">
        <v>375</v>
      </c>
      <c r="J9" s="13">
        <v>5</v>
      </c>
      <c r="K9" s="13">
        <v>7</v>
      </c>
      <c r="L9" s="13" t="s">
        <v>346</v>
      </c>
      <c r="M9" s="13" t="s">
        <v>347</v>
      </c>
      <c r="N9" s="13"/>
      <c r="O9" s="17"/>
      <c r="P9" s="17"/>
      <c r="Q9" s="31">
        <f t="shared" si="0"/>
        <v>0</v>
      </c>
      <c r="R9" s="17"/>
      <c r="S9" s="17"/>
      <c r="T9" s="17"/>
      <c r="U9" s="31">
        <f t="shared" si="1"/>
        <v>0</v>
      </c>
      <c r="V9" s="31">
        <f t="shared" si="2"/>
        <v>0</v>
      </c>
      <c r="W9" s="17">
        <v>1</v>
      </c>
      <c r="X9" s="17">
        <v>7</v>
      </c>
      <c r="Y9" s="31">
        <f t="shared" si="3"/>
        <v>7</v>
      </c>
      <c r="Z9" s="37">
        <v>6386</v>
      </c>
      <c r="AA9" s="17">
        <v>1.35</v>
      </c>
      <c r="AB9" s="38">
        <v>6000</v>
      </c>
      <c r="AC9" s="31">
        <f t="shared" si="6"/>
        <v>1632</v>
      </c>
      <c r="AD9" s="31">
        <f t="shared" si="4"/>
        <v>11424</v>
      </c>
      <c r="AE9" s="31">
        <f t="shared" si="5"/>
        <v>11424</v>
      </c>
      <c r="AF9" s="39"/>
      <c r="AG9" s="39" t="s">
        <v>376</v>
      </c>
      <c r="AH9" s="17" t="s">
        <v>377</v>
      </c>
      <c r="AI9" s="17" t="s">
        <v>274</v>
      </c>
      <c r="AJ9" s="5"/>
      <c r="AK9" s="5"/>
    </row>
    <row r="10" s="6" customFormat="1" ht="23.1" customHeight="1" spans="1:37">
      <c r="A10" s="10">
        <v>9</v>
      </c>
      <c r="B10" s="13" t="s">
        <v>381</v>
      </c>
      <c r="C10" s="12" t="s">
        <v>382</v>
      </c>
      <c r="D10" s="13" t="s">
        <v>372</v>
      </c>
      <c r="E10" s="13" t="s">
        <v>373</v>
      </c>
      <c r="F10" s="17">
        <v>20210621</v>
      </c>
      <c r="G10" s="13"/>
      <c r="H10" s="13" t="s">
        <v>374</v>
      </c>
      <c r="I10" s="13" t="s">
        <v>375</v>
      </c>
      <c r="J10" s="13">
        <v>5</v>
      </c>
      <c r="K10" s="13">
        <v>7</v>
      </c>
      <c r="L10" s="13" t="s">
        <v>346</v>
      </c>
      <c r="M10" s="13" t="s">
        <v>347</v>
      </c>
      <c r="N10" s="13"/>
      <c r="O10" s="17"/>
      <c r="P10" s="17"/>
      <c r="Q10" s="31">
        <f t="shared" si="0"/>
        <v>0</v>
      </c>
      <c r="R10" s="17"/>
      <c r="S10" s="17"/>
      <c r="T10" s="17"/>
      <c r="U10" s="31">
        <f t="shared" si="1"/>
        <v>0</v>
      </c>
      <c r="V10" s="31">
        <f t="shared" si="2"/>
        <v>0</v>
      </c>
      <c r="W10" s="17">
        <v>1</v>
      </c>
      <c r="X10" s="17">
        <v>7</v>
      </c>
      <c r="Y10" s="31">
        <f t="shared" si="3"/>
        <v>7</v>
      </c>
      <c r="Z10" s="37">
        <v>6389</v>
      </c>
      <c r="AA10" s="17">
        <v>1.35</v>
      </c>
      <c r="AB10" s="38">
        <v>6000</v>
      </c>
      <c r="AC10" s="31">
        <f t="shared" si="6"/>
        <v>1633</v>
      </c>
      <c r="AD10" s="31">
        <f t="shared" si="4"/>
        <v>11431</v>
      </c>
      <c r="AE10" s="31">
        <f t="shared" si="5"/>
        <v>11431</v>
      </c>
      <c r="AF10" s="39"/>
      <c r="AG10" s="39" t="s">
        <v>376</v>
      </c>
      <c r="AH10" s="17" t="s">
        <v>377</v>
      </c>
      <c r="AI10" s="17" t="s">
        <v>274</v>
      </c>
      <c r="AJ10" s="5"/>
      <c r="AK10" s="5"/>
    </row>
    <row r="11" s="6" customFormat="1" ht="23.1" customHeight="1" spans="1:37">
      <c r="A11" s="10">
        <v>10</v>
      </c>
      <c r="B11" s="13" t="s">
        <v>383</v>
      </c>
      <c r="C11" s="12" t="s">
        <v>384</v>
      </c>
      <c r="D11" s="13" t="s">
        <v>351</v>
      </c>
      <c r="E11" s="13" t="s">
        <v>385</v>
      </c>
      <c r="F11" s="17">
        <v>20210625</v>
      </c>
      <c r="G11" s="13"/>
      <c r="H11" s="13" t="s">
        <v>374</v>
      </c>
      <c r="I11" s="13" t="s">
        <v>386</v>
      </c>
      <c r="J11" s="13">
        <v>1</v>
      </c>
      <c r="K11" s="13">
        <v>10</v>
      </c>
      <c r="L11" s="13" t="s">
        <v>346</v>
      </c>
      <c r="M11" s="13" t="s">
        <v>347</v>
      </c>
      <c r="N11" s="13"/>
      <c r="O11" s="17"/>
      <c r="P11" s="17"/>
      <c r="Q11" s="31">
        <f t="shared" si="0"/>
        <v>0</v>
      </c>
      <c r="R11" s="17"/>
      <c r="S11" s="17"/>
      <c r="T11" s="17"/>
      <c r="U11" s="31">
        <f t="shared" si="1"/>
        <v>0</v>
      </c>
      <c r="V11" s="31">
        <f t="shared" si="2"/>
        <v>0</v>
      </c>
      <c r="W11" s="17">
        <v>1</v>
      </c>
      <c r="X11" s="17">
        <v>10</v>
      </c>
      <c r="Y11" s="31">
        <f t="shared" si="3"/>
        <v>10</v>
      </c>
      <c r="Z11" s="37">
        <v>3980</v>
      </c>
      <c r="AA11" s="17">
        <v>1.35</v>
      </c>
      <c r="AB11" s="38">
        <v>4000</v>
      </c>
      <c r="AC11" s="31">
        <f t="shared" si="6"/>
        <v>1038</v>
      </c>
      <c r="AD11" s="31">
        <f t="shared" si="4"/>
        <v>10380</v>
      </c>
      <c r="AE11" s="31">
        <f t="shared" si="5"/>
        <v>10380</v>
      </c>
      <c r="AF11" s="39"/>
      <c r="AG11" s="39" t="s">
        <v>387</v>
      </c>
      <c r="AH11" s="17" t="s">
        <v>388</v>
      </c>
      <c r="AI11" s="17" t="s">
        <v>274</v>
      </c>
      <c r="AJ11" s="5"/>
      <c r="AK11" s="5"/>
    </row>
    <row r="12" s="6" customFormat="1" ht="23.1" customHeight="1" spans="1:37">
      <c r="A12" s="10">
        <v>11</v>
      </c>
      <c r="B12" s="13" t="s">
        <v>383</v>
      </c>
      <c r="C12" s="12" t="s">
        <v>384</v>
      </c>
      <c r="D12" s="13" t="s">
        <v>351</v>
      </c>
      <c r="E12" s="13" t="s">
        <v>385</v>
      </c>
      <c r="F12" s="17">
        <v>20210625</v>
      </c>
      <c r="G12" s="13"/>
      <c r="H12" s="13" t="s">
        <v>374</v>
      </c>
      <c r="I12" s="13" t="s">
        <v>386</v>
      </c>
      <c r="J12" s="13">
        <v>1</v>
      </c>
      <c r="K12" s="13">
        <v>1</v>
      </c>
      <c r="L12" s="13" t="s">
        <v>346</v>
      </c>
      <c r="M12" s="13" t="s">
        <v>347</v>
      </c>
      <c r="N12" s="13"/>
      <c r="O12" s="17"/>
      <c r="P12" s="17"/>
      <c r="Q12" s="31">
        <f t="shared" si="0"/>
        <v>0</v>
      </c>
      <c r="R12" s="17"/>
      <c r="S12" s="17"/>
      <c r="T12" s="17"/>
      <c r="U12" s="31">
        <f t="shared" si="1"/>
        <v>0</v>
      </c>
      <c r="V12" s="31">
        <f t="shared" si="2"/>
        <v>0</v>
      </c>
      <c r="W12" s="17">
        <v>11</v>
      </c>
      <c r="X12" s="17">
        <v>11</v>
      </c>
      <c r="Y12" s="31">
        <f t="shared" si="3"/>
        <v>1</v>
      </c>
      <c r="Z12" s="37">
        <v>3980</v>
      </c>
      <c r="AA12" s="17">
        <v>1.35</v>
      </c>
      <c r="AB12" s="38">
        <v>3980</v>
      </c>
      <c r="AC12" s="31">
        <f t="shared" si="6"/>
        <v>1036</v>
      </c>
      <c r="AD12" s="31">
        <f t="shared" si="4"/>
        <v>1036</v>
      </c>
      <c r="AE12" s="31">
        <f t="shared" si="5"/>
        <v>1036</v>
      </c>
      <c r="AF12" s="39"/>
      <c r="AG12" s="39" t="s">
        <v>387</v>
      </c>
      <c r="AH12" s="17" t="s">
        <v>388</v>
      </c>
      <c r="AI12" s="17" t="s">
        <v>274</v>
      </c>
      <c r="AJ12" s="5"/>
      <c r="AK12" s="5"/>
    </row>
    <row r="13" s="6" customFormat="1" ht="23.1" customHeight="1" spans="1:37">
      <c r="A13" s="10">
        <v>12</v>
      </c>
      <c r="B13" s="13" t="s">
        <v>389</v>
      </c>
      <c r="C13" s="12" t="s">
        <v>390</v>
      </c>
      <c r="D13" s="13" t="s">
        <v>351</v>
      </c>
      <c r="E13" s="13" t="s">
        <v>391</v>
      </c>
      <c r="F13" s="13">
        <v>20220613</v>
      </c>
      <c r="G13" s="13"/>
      <c r="H13" s="13" t="s">
        <v>13</v>
      </c>
      <c r="I13" s="13" t="s">
        <v>392</v>
      </c>
      <c r="J13" s="13">
        <v>0</v>
      </c>
      <c r="K13" s="13">
        <v>3</v>
      </c>
      <c r="L13" s="13" t="s">
        <v>346</v>
      </c>
      <c r="M13" s="13" t="s">
        <v>347</v>
      </c>
      <c r="N13" s="13"/>
      <c r="O13" s="17"/>
      <c r="P13" s="17"/>
      <c r="Q13" s="31">
        <f t="shared" si="0"/>
        <v>0</v>
      </c>
      <c r="R13" s="17"/>
      <c r="S13" s="17"/>
      <c r="T13" s="17"/>
      <c r="U13" s="31">
        <f t="shared" si="1"/>
        <v>0</v>
      </c>
      <c r="V13" s="31">
        <f t="shared" si="2"/>
        <v>0</v>
      </c>
      <c r="W13" s="17">
        <v>8</v>
      </c>
      <c r="X13" s="17">
        <v>10</v>
      </c>
      <c r="Y13" s="31">
        <f t="shared" si="3"/>
        <v>3</v>
      </c>
      <c r="Z13" s="37">
        <v>4655</v>
      </c>
      <c r="AA13" s="17">
        <v>1.35</v>
      </c>
      <c r="AB13" s="38">
        <v>4121</v>
      </c>
      <c r="AC13" s="31">
        <f t="shared" si="6"/>
        <v>1169</v>
      </c>
      <c r="AD13" s="31">
        <f t="shared" si="4"/>
        <v>3507</v>
      </c>
      <c r="AE13" s="31">
        <f t="shared" si="5"/>
        <v>3507</v>
      </c>
      <c r="AF13" s="39"/>
      <c r="AG13" s="39" t="s">
        <v>393</v>
      </c>
      <c r="AH13" s="17" t="s">
        <v>394</v>
      </c>
      <c r="AI13" s="17" t="s">
        <v>274</v>
      </c>
      <c r="AJ13" s="5"/>
      <c r="AK13" s="5"/>
    </row>
    <row r="14" s="6" customFormat="1" ht="23.1" customHeight="1" spans="1:37">
      <c r="A14" s="10">
        <v>13</v>
      </c>
      <c r="B14" s="13" t="s">
        <v>389</v>
      </c>
      <c r="C14" s="12" t="s">
        <v>390</v>
      </c>
      <c r="D14" s="13" t="s">
        <v>351</v>
      </c>
      <c r="E14" s="13" t="s">
        <v>391</v>
      </c>
      <c r="F14" s="13">
        <v>20220613</v>
      </c>
      <c r="G14" s="13"/>
      <c r="H14" s="13" t="s">
        <v>13</v>
      </c>
      <c r="I14" s="13" t="s">
        <v>392</v>
      </c>
      <c r="J14" s="13">
        <v>0</v>
      </c>
      <c r="K14" s="13">
        <v>1</v>
      </c>
      <c r="L14" s="13" t="s">
        <v>346</v>
      </c>
      <c r="M14" s="13" t="s">
        <v>347</v>
      </c>
      <c r="N14" s="13"/>
      <c r="O14" s="17"/>
      <c r="P14" s="17"/>
      <c r="Q14" s="31">
        <f t="shared" si="0"/>
        <v>0</v>
      </c>
      <c r="R14" s="17"/>
      <c r="S14" s="17"/>
      <c r="T14" s="17"/>
      <c r="U14" s="31">
        <f t="shared" si="1"/>
        <v>0</v>
      </c>
      <c r="V14" s="31">
        <f t="shared" si="2"/>
        <v>0</v>
      </c>
      <c r="W14" s="17">
        <v>11</v>
      </c>
      <c r="X14" s="17">
        <v>11</v>
      </c>
      <c r="Y14" s="31">
        <f t="shared" si="3"/>
        <v>1</v>
      </c>
      <c r="Z14" s="37">
        <v>4655</v>
      </c>
      <c r="AA14" s="17">
        <v>1.35</v>
      </c>
      <c r="AB14" s="38">
        <v>4655</v>
      </c>
      <c r="AC14" s="31">
        <f t="shared" si="6"/>
        <v>1212</v>
      </c>
      <c r="AD14" s="31">
        <f t="shared" si="4"/>
        <v>1212</v>
      </c>
      <c r="AE14" s="31">
        <f t="shared" si="5"/>
        <v>1212</v>
      </c>
      <c r="AF14" s="39"/>
      <c r="AG14" s="39" t="s">
        <v>393</v>
      </c>
      <c r="AH14" s="17" t="s">
        <v>394</v>
      </c>
      <c r="AI14" s="17" t="s">
        <v>274</v>
      </c>
      <c r="AJ14" s="5"/>
      <c r="AK14" s="5"/>
    </row>
    <row r="15" s="6" customFormat="1" ht="23.1" customHeight="1" spans="1:37">
      <c r="A15" s="10">
        <v>14</v>
      </c>
      <c r="B15" s="13" t="s">
        <v>395</v>
      </c>
      <c r="C15" s="12" t="s">
        <v>396</v>
      </c>
      <c r="D15" s="13" t="s">
        <v>351</v>
      </c>
      <c r="E15" s="13" t="s">
        <v>397</v>
      </c>
      <c r="F15" s="13">
        <v>20220620</v>
      </c>
      <c r="G15" s="13"/>
      <c r="H15" s="13" t="s">
        <v>13</v>
      </c>
      <c r="I15" s="13" t="s">
        <v>398</v>
      </c>
      <c r="J15" s="13">
        <v>0</v>
      </c>
      <c r="K15" s="13">
        <v>3</v>
      </c>
      <c r="L15" s="13" t="s">
        <v>346</v>
      </c>
      <c r="M15" s="13" t="s">
        <v>347</v>
      </c>
      <c r="N15" s="13"/>
      <c r="O15" s="17"/>
      <c r="P15" s="17"/>
      <c r="Q15" s="31">
        <f t="shared" si="0"/>
        <v>0</v>
      </c>
      <c r="R15" s="17"/>
      <c r="S15" s="17"/>
      <c r="T15" s="17"/>
      <c r="U15" s="31">
        <f t="shared" si="1"/>
        <v>0</v>
      </c>
      <c r="V15" s="31">
        <f t="shared" si="2"/>
        <v>0</v>
      </c>
      <c r="W15" s="17">
        <v>8</v>
      </c>
      <c r="X15" s="17">
        <v>10</v>
      </c>
      <c r="Y15" s="31">
        <f t="shared" si="3"/>
        <v>3</v>
      </c>
      <c r="Z15" s="37">
        <v>4195</v>
      </c>
      <c r="AA15" s="17">
        <v>1.35</v>
      </c>
      <c r="AB15" s="38">
        <v>5000</v>
      </c>
      <c r="AC15" s="31">
        <f t="shared" si="6"/>
        <v>1157</v>
      </c>
      <c r="AD15" s="31">
        <f t="shared" si="4"/>
        <v>3471</v>
      </c>
      <c r="AE15" s="31">
        <f t="shared" si="5"/>
        <v>3471</v>
      </c>
      <c r="AF15" s="39"/>
      <c r="AG15" s="39" t="s">
        <v>399</v>
      </c>
      <c r="AH15" s="17"/>
      <c r="AI15" s="17" t="s">
        <v>274</v>
      </c>
      <c r="AJ15" s="5"/>
      <c r="AK15" s="5"/>
    </row>
    <row r="16" s="6" customFormat="1" ht="23.1" customHeight="1" spans="1:37">
      <c r="A16" s="10">
        <v>15</v>
      </c>
      <c r="B16" s="13" t="s">
        <v>395</v>
      </c>
      <c r="C16" s="12" t="s">
        <v>396</v>
      </c>
      <c r="D16" s="13" t="s">
        <v>351</v>
      </c>
      <c r="E16" s="13" t="s">
        <v>397</v>
      </c>
      <c r="F16" s="13">
        <v>20220620</v>
      </c>
      <c r="G16" s="13"/>
      <c r="H16" s="13" t="s">
        <v>13</v>
      </c>
      <c r="I16" s="13" t="s">
        <v>398</v>
      </c>
      <c r="J16" s="13">
        <v>0</v>
      </c>
      <c r="K16" s="13">
        <v>1</v>
      </c>
      <c r="L16" s="13" t="s">
        <v>346</v>
      </c>
      <c r="M16" s="13" t="s">
        <v>347</v>
      </c>
      <c r="N16" s="13"/>
      <c r="O16" s="17"/>
      <c r="P16" s="17"/>
      <c r="Q16" s="31">
        <f t="shared" si="0"/>
        <v>0</v>
      </c>
      <c r="R16" s="17"/>
      <c r="S16" s="17"/>
      <c r="T16" s="17"/>
      <c r="U16" s="31">
        <f t="shared" si="1"/>
        <v>0</v>
      </c>
      <c r="V16" s="31">
        <f t="shared" si="2"/>
        <v>0</v>
      </c>
      <c r="W16" s="17">
        <v>11</v>
      </c>
      <c r="X16" s="17">
        <v>11</v>
      </c>
      <c r="Y16" s="31">
        <f t="shared" si="3"/>
        <v>1</v>
      </c>
      <c r="Z16" s="37">
        <v>4195</v>
      </c>
      <c r="AA16" s="17">
        <v>1.35</v>
      </c>
      <c r="AB16" s="38">
        <v>4195</v>
      </c>
      <c r="AC16" s="31">
        <f t="shared" si="6"/>
        <v>1092</v>
      </c>
      <c r="AD16" s="31">
        <f t="shared" si="4"/>
        <v>1092</v>
      </c>
      <c r="AE16" s="31">
        <f t="shared" si="5"/>
        <v>1092</v>
      </c>
      <c r="AF16" s="39"/>
      <c r="AG16" s="39" t="s">
        <v>399</v>
      </c>
      <c r="AH16" s="17"/>
      <c r="AI16" s="17" t="s">
        <v>274</v>
      </c>
      <c r="AJ16" s="5"/>
      <c r="AK16" s="5"/>
    </row>
    <row r="17" s="6" customFormat="1" ht="23.1" customHeight="1" spans="1:37">
      <c r="A17" s="10">
        <v>16</v>
      </c>
      <c r="B17" s="13" t="s">
        <v>400</v>
      </c>
      <c r="C17" s="12" t="s">
        <v>401</v>
      </c>
      <c r="D17" s="13" t="s">
        <v>402</v>
      </c>
      <c r="E17" s="13" t="s">
        <v>403</v>
      </c>
      <c r="F17" s="13">
        <v>20220630</v>
      </c>
      <c r="G17" s="13"/>
      <c r="H17" s="13" t="s">
        <v>13</v>
      </c>
      <c r="I17" s="13" t="s">
        <v>404</v>
      </c>
      <c r="J17" s="13">
        <v>0</v>
      </c>
      <c r="K17" s="13">
        <v>1</v>
      </c>
      <c r="L17" s="13" t="s">
        <v>346</v>
      </c>
      <c r="M17" s="13" t="s">
        <v>347</v>
      </c>
      <c r="N17" s="13"/>
      <c r="O17" s="17"/>
      <c r="P17" s="17"/>
      <c r="Q17" s="31">
        <f t="shared" si="0"/>
        <v>0</v>
      </c>
      <c r="R17" s="17"/>
      <c r="S17" s="17"/>
      <c r="T17" s="17"/>
      <c r="U17" s="31">
        <f t="shared" si="1"/>
        <v>0</v>
      </c>
      <c r="V17" s="31">
        <f t="shared" si="2"/>
        <v>0</v>
      </c>
      <c r="W17" s="17">
        <v>11</v>
      </c>
      <c r="X17" s="17">
        <v>11</v>
      </c>
      <c r="Y17" s="31">
        <f t="shared" si="3"/>
        <v>1</v>
      </c>
      <c r="Z17" s="37">
        <v>3980</v>
      </c>
      <c r="AA17" s="17">
        <v>1.35</v>
      </c>
      <c r="AB17" s="38">
        <v>3980</v>
      </c>
      <c r="AC17" s="31">
        <f t="shared" si="6"/>
        <v>1036</v>
      </c>
      <c r="AD17" s="31">
        <f t="shared" si="4"/>
        <v>1036</v>
      </c>
      <c r="AE17" s="31">
        <f t="shared" si="5"/>
        <v>1036</v>
      </c>
      <c r="AF17" s="39"/>
      <c r="AG17" s="39"/>
      <c r="AH17" s="17"/>
      <c r="AI17" s="17" t="s">
        <v>274</v>
      </c>
      <c r="AJ17" s="5"/>
      <c r="AK17" s="5"/>
    </row>
    <row r="18" s="5" customFormat="1" ht="23" customHeight="1" spans="1:35">
      <c r="A18" s="10">
        <v>17</v>
      </c>
      <c r="B18" s="13" t="s">
        <v>405</v>
      </c>
      <c r="C18" s="12" t="s">
        <v>406</v>
      </c>
      <c r="D18" s="13" t="s">
        <v>343</v>
      </c>
      <c r="E18" s="13" t="s">
        <v>407</v>
      </c>
      <c r="F18" s="13">
        <v>20200630</v>
      </c>
      <c r="G18" s="13"/>
      <c r="H18" s="13" t="s">
        <v>13</v>
      </c>
      <c r="I18" s="13" t="s">
        <v>408</v>
      </c>
      <c r="J18" s="13">
        <v>0</v>
      </c>
      <c r="K18" s="13">
        <v>8</v>
      </c>
      <c r="L18" s="13" t="s">
        <v>346</v>
      </c>
      <c r="M18" s="13" t="s">
        <v>347</v>
      </c>
      <c r="N18" s="13"/>
      <c r="O18" s="17"/>
      <c r="P18" s="17"/>
      <c r="Q18" s="31">
        <f t="shared" si="0"/>
        <v>0</v>
      </c>
      <c r="R18" s="17"/>
      <c r="S18" s="17"/>
      <c r="T18" s="17"/>
      <c r="U18" s="31">
        <f t="shared" si="1"/>
        <v>0</v>
      </c>
      <c r="V18" s="31">
        <f t="shared" si="2"/>
        <v>0</v>
      </c>
      <c r="W18" s="17">
        <v>1</v>
      </c>
      <c r="X18" s="17">
        <v>8</v>
      </c>
      <c r="Y18" s="31">
        <f t="shared" si="3"/>
        <v>8</v>
      </c>
      <c r="Z18" s="37">
        <v>4121</v>
      </c>
      <c r="AA18" s="17">
        <v>0.4</v>
      </c>
      <c r="AB18" s="38">
        <v>3746</v>
      </c>
      <c r="AC18" s="31">
        <f t="shared" si="6"/>
        <v>1004</v>
      </c>
      <c r="AD18" s="31">
        <f t="shared" si="4"/>
        <v>8032</v>
      </c>
      <c r="AE18" s="31">
        <f t="shared" si="5"/>
        <v>8032</v>
      </c>
      <c r="AF18" s="39" t="s">
        <v>409</v>
      </c>
      <c r="AG18" s="39" t="s">
        <v>410</v>
      </c>
      <c r="AH18" s="39" t="s">
        <v>409</v>
      </c>
      <c r="AI18" s="17" t="s">
        <v>178</v>
      </c>
    </row>
    <row r="19" s="5" customFormat="1" ht="23" customHeight="1" spans="1:35">
      <c r="A19" s="10">
        <v>18</v>
      </c>
      <c r="B19" s="13" t="s">
        <v>405</v>
      </c>
      <c r="C19" s="12" t="s">
        <v>406</v>
      </c>
      <c r="D19" s="13" t="s">
        <v>343</v>
      </c>
      <c r="E19" s="13" t="s">
        <v>407</v>
      </c>
      <c r="F19" s="13">
        <v>20200630</v>
      </c>
      <c r="G19" s="13"/>
      <c r="H19" s="13" t="s">
        <v>13</v>
      </c>
      <c r="I19" s="13" t="s">
        <v>408</v>
      </c>
      <c r="J19" s="13">
        <v>0</v>
      </c>
      <c r="K19" s="13">
        <v>1</v>
      </c>
      <c r="L19" s="13" t="s">
        <v>346</v>
      </c>
      <c r="M19" s="13" t="s">
        <v>347</v>
      </c>
      <c r="N19" s="13"/>
      <c r="O19" s="17"/>
      <c r="P19" s="17"/>
      <c r="Q19" s="31">
        <f t="shared" si="0"/>
        <v>0</v>
      </c>
      <c r="R19" s="17"/>
      <c r="S19" s="17"/>
      <c r="T19" s="17"/>
      <c r="U19" s="31">
        <f t="shared" si="1"/>
        <v>0</v>
      </c>
      <c r="V19" s="31">
        <f t="shared" si="2"/>
        <v>0</v>
      </c>
      <c r="W19" s="17">
        <v>9</v>
      </c>
      <c r="X19" s="17">
        <v>9</v>
      </c>
      <c r="Y19" s="31">
        <f t="shared" si="3"/>
        <v>1</v>
      </c>
      <c r="Z19" s="37">
        <v>4121</v>
      </c>
      <c r="AA19" s="17">
        <v>0.4</v>
      </c>
      <c r="AB19" s="38">
        <v>3980</v>
      </c>
      <c r="AC19" s="31">
        <f t="shared" si="6"/>
        <v>1023</v>
      </c>
      <c r="AD19" s="31">
        <f t="shared" si="4"/>
        <v>1023</v>
      </c>
      <c r="AE19" s="31">
        <f t="shared" si="5"/>
        <v>1023</v>
      </c>
      <c r="AF19" s="39" t="s">
        <v>409</v>
      </c>
      <c r="AG19" s="39" t="s">
        <v>410</v>
      </c>
      <c r="AH19" s="39" t="s">
        <v>409</v>
      </c>
      <c r="AI19" s="17" t="s">
        <v>178</v>
      </c>
    </row>
    <row r="20" s="5" customFormat="1" ht="23" customHeight="1" spans="1:35">
      <c r="A20" s="10">
        <v>19</v>
      </c>
      <c r="B20" s="13" t="s">
        <v>405</v>
      </c>
      <c r="C20" s="12" t="s">
        <v>406</v>
      </c>
      <c r="D20" s="13" t="s">
        <v>343</v>
      </c>
      <c r="E20" s="13" t="s">
        <v>407</v>
      </c>
      <c r="F20" s="13">
        <v>20200630</v>
      </c>
      <c r="G20" s="13"/>
      <c r="H20" s="13" t="s">
        <v>13</v>
      </c>
      <c r="I20" s="13" t="s">
        <v>408</v>
      </c>
      <c r="J20" s="13">
        <v>0</v>
      </c>
      <c r="K20" s="13">
        <v>2</v>
      </c>
      <c r="L20" s="13" t="s">
        <v>346</v>
      </c>
      <c r="M20" s="13" t="s">
        <v>347</v>
      </c>
      <c r="N20" s="13"/>
      <c r="O20" s="17"/>
      <c r="P20" s="17"/>
      <c r="Q20" s="31">
        <f t="shared" si="0"/>
        <v>0</v>
      </c>
      <c r="R20" s="17"/>
      <c r="S20" s="17"/>
      <c r="T20" s="17"/>
      <c r="U20" s="31">
        <f t="shared" si="1"/>
        <v>0</v>
      </c>
      <c r="V20" s="31">
        <f t="shared" si="2"/>
        <v>0</v>
      </c>
      <c r="W20" s="17">
        <v>10</v>
      </c>
      <c r="X20" s="17">
        <v>11</v>
      </c>
      <c r="Y20" s="31">
        <f t="shared" si="3"/>
        <v>2</v>
      </c>
      <c r="Z20" s="37">
        <v>4121</v>
      </c>
      <c r="AA20" s="17">
        <v>0.4</v>
      </c>
      <c r="AB20" s="38">
        <v>4121</v>
      </c>
      <c r="AC20" s="31">
        <f t="shared" si="6"/>
        <v>1034</v>
      </c>
      <c r="AD20" s="31">
        <f t="shared" si="4"/>
        <v>2068</v>
      </c>
      <c r="AE20" s="31">
        <f t="shared" si="5"/>
        <v>2068</v>
      </c>
      <c r="AF20" s="39" t="s">
        <v>409</v>
      </c>
      <c r="AG20" s="39" t="s">
        <v>410</v>
      </c>
      <c r="AH20" s="39" t="s">
        <v>409</v>
      </c>
      <c r="AI20" s="17" t="s">
        <v>178</v>
      </c>
    </row>
    <row r="21" s="5" customFormat="1" ht="23.1" customHeight="1" spans="1:35">
      <c r="A21" s="10">
        <v>20</v>
      </c>
      <c r="B21" s="13" t="s">
        <v>411</v>
      </c>
      <c r="C21" s="12" t="s">
        <v>412</v>
      </c>
      <c r="D21" s="13" t="s">
        <v>351</v>
      </c>
      <c r="E21" s="13" t="s">
        <v>413</v>
      </c>
      <c r="F21" s="17">
        <v>20210623</v>
      </c>
      <c r="G21" s="13"/>
      <c r="H21" s="13" t="s">
        <v>374</v>
      </c>
      <c r="I21" s="13" t="s">
        <v>414</v>
      </c>
      <c r="J21" s="13">
        <v>5</v>
      </c>
      <c r="K21" s="13">
        <v>7</v>
      </c>
      <c r="L21" s="13" t="s">
        <v>346</v>
      </c>
      <c r="M21" s="13" t="s">
        <v>347</v>
      </c>
      <c r="N21" s="13"/>
      <c r="O21" s="17">
        <v>12</v>
      </c>
      <c r="P21" s="17">
        <v>12</v>
      </c>
      <c r="Q21" s="31">
        <f t="shared" si="0"/>
        <v>1</v>
      </c>
      <c r="R21" s="17">
        <v>3746</v>
      </c>
      <c r="S21" s="17">
        <v>0.6</v>
      </c>
      <c r="T21" s="17">
        <v>3746</v>
      </c>
      <c r="U21" s="31">
        <f t="shared" si="1"/>
        <v>947</v>
      </c>
      <c r="V21" s="31">
        <f t="shared" si="2"/>
        <v>947</v>
      </c>
      <c r="W21" s="17">
        <v>1</v>
      </c>
      <c r="X21" s="17">
        <v>6</v>
      </c>
      <c r="Y21" s="31">
        <f t="shared" si="3"/>
        <v>6</v>
      </c>
      <c r="Z21" s="37">
        <v>3980</v>
      </c>
      <c r="AA21" s="17">
        <v>0.6</v>
      </c>
      <c r="AB21" s="38">
        <v>3980</v>
      </c>
      <c r="AC21" s="31">
        <f t="shared" si="6"/>
        <v>1006</v>
      </c>
      <c r="AD21" s="31">
        <f t="shared" si="4"/>
        <v>6036</v>
      </c>
      <c r="AE21" s="31">
        <f t="shared" si="5"/>
        <v>6983</v>
      </c>
      <c r="AF21" s="39"/>
      <c r="AG21" s="39"/>
      <c r="AH21" s="17" t="s">
        <v>415</v>
      </c>
      <c r="AI21" s="17" t="s">
        <v>114</v>
      </c>
    </row>
    <row r="22" s="5" customFormat="1" ht="23" customHeight="1" spans="1:35">
      <c r="A22" s="10">
        <v>21</v>
      </c>
      <c r="B22" s="13" t="s">
        <v>416</v>
      </c>
      <c r="C22" s="18" t="s">
        <v>417</v>
      </c>
      <c r="D22" s="13" t="s">
        <v>343</v>
      </c>
      <c r="E22" s="13" t="s">
        <v>418</v>
      </c>
      <c r="F22" s="13">
        <v>20220630</v>
      </c>
      <c r="G22" s="13"/>
      <c r="H22" s="13" t="s">
        <v>13</v>
      </c>
      <c r="I22" s="13" t="s">
        <v>419</v>
      </c>
      <c r="J22" s="13">
        <v>0</v>
      </c>
      <c r="K22" s="13">
        <v>0</v>
      </c>
      <c r="L22" s="13" t="s">
        <v>346</v>
      </c>
      <c r="M22" s="13" t="s">
        <v>346</v>
      </c>
      <c r="N22" s="20" t="s">
        <v>420</v>
      </c>
      <c r="O22" s="17"/>
      <c r="P22" s="17"/>
      <c r="Q22" s="31">
        <f t="shared" si="0"/>
        <v>0</v>
      </c>
      <c r="R22" s="17"/>
      <c r="S22" s="17"/>
      <c r="T22" s="17"/>
      <c r="U22" s="31">
        <f t="shared" si="1"/>
        <v>0</v>
      </c>
      <c r="V22" s="31">
        <f t="shared" si="2"/>
        <v>0</v>
      </c>
      <c r="W22" s="17"/>
      <c r="X22" s="17"/>
      <c r="Y22" s="31">
        <f t="shared" si="3"/>
        <v>0</v>
      </c>
      <c r="Z22" s="37"/>
      <c r="AA22" s="17"/>
      <c r="AB22" s="38"/>
      <c r="AC22" s="31">
        <f t="shared" si="6"/>
        <v>0</v>
      </c>
      <c r="AD22" s="31">
        <f t="shared" si="4"/>
        <v>0</v>
      </c>
      <c r="AE22" s="31">
        <f t="shared" si="5"/>
        <v>0</v>
      </c>
      <c r="AF22" s="39"/>
      <c r="AG22" s="39"/>
      <c r="AH22" s="17" t="s">
        <v>421</v>
      </c>
      <c r="AI22" s="17" t="s">
        <v>23</v>
      </c>
    </row>
    <row r="23" s="6" customFormat="1" ht="23" customHeight="1" spans="1:37">
      <c r="A23" s="10">
        <v>22</v>
      </c>
      <c r="B23" s="13" t="s">
        <v>416</v>
      </c>
      <c r="C23" s="18" t="s">
        <v>417</v>
      </c>
      <c r="D23" s="13" t="s">
        <v>343</v>
      </c>
      <c r="E23" s="13" t="s">
        <v>418</v>
      </c>
      <c r="F23" s="13">
        <v>20220630</v>
      </c>
      <c r="G23" s="13"/>
      <c r="H23" s="13" t="s">
        <v>13</v>
      </c>
      <c r="I23" s="13" t="s">
        <v>419</v>
      </c>
      <c r="J23" s="13">
        <v>0</v>
      </c>
      <c r="K23" s="13">
        <v>0</v>
      </c>
      <c r="L23" s="13" t="s">
        <v>346</v>
      </c>
      <c r="M23" s="13" t="s">
        <v>346</v>
      </c>
      <c r="N23" s="20" t="s">
        <v>420</v>
      </c>
      <c r="O23" s="17"/>
      <c r="P23" s="17"/>
      <c r="Q23" s="31">
        <f t="shared" si="0"/>
        <v>0</v>
      </c>
      <c r="R23" s="17"/>
      <c r="S23" s="17"/>
      <c r="T23" s="17"/>
      <c r="U23" s="31">
        <f t="shared" si="1"/>
        <v>0</v>
      </c>
      <c r="V23" s="31">
        <f t="shared" si="2"/>
        <v>0</v>
      </c>
      <c r="W23" s="17"/>
      <c r="X23" s="17"/>
      <c r="Y23" s="31">
        <f t="shared" si="3"/>
        <v>0</v>
      </c>
      <c r="Z23" s="37"/>
      <c r="AA23" s="17"/>
      <c r="AB23" s="38"/>
      <c r="AC23" s="31">
        <f t="shared" si="6"/>
        <v>0</v>
      </c>
      <c r="AD23" s="31">
        <f t="shared" si="4"/>
        <v>0</v>
      </c>
      <c r="AE23" s="31">
        <f t="shared" si="5"/>
        <v>0</v>
      </c>
      <c r="AF23" s="39"/>
      <c r="AG23" s="39"/>
      <c r="AH23" s="17" t="s">
        <v>422</v>
      </c>
      <c r="AI23" s="17" t="s">
        <v>23</v>
      </c>
      <c r="AJ23" s="5"/>
      <c r="AK23" s="5"/>
    </row>
    <row r="24" s="6" customFormat="1" ht="23" customHeight="1" spans="1:37">
      <c r="A24" s="10">
        <v>23</v>
      </c>
      <c r="B24" s="13" t="s">
        <v>423</v>
      </c>
      <c r="C24" s="18" t="s">
        <v>424</v>
      </c>
      <c r="D24" s="13" t="s">
        <v>343</v>
      </c>
      <c r="E24" s="13" t="s">
        <v>418</v>
      </c>
      <c r="F24" s="13">
        <v>20220630</v>
      </c>
      <c r="G24" s="13"/>
      <c r="H24" s="13" t="s">
        <v>13</v>
      </c>
      <c r="I24" s="13" t="s">
        <v>419</v>
      </c>
      <c r="J24" s="13">
        <v>0</v>
      </c>
      <c r="K24" s="13">
        <v>0</v>
      </c>
      <c r="L24" s="13" t="s">
        <v>346</v>
      </c>
      <c r="M24" s="13" t="s">
        <v>346</v>
      </c>
      <c r="N24" s="20" t="s">
        <v>425</v>
      </c>
      <c r="O24" s="17"/>
      <c r="P24" s="17"/>
      <c r="Q24" s="31">
        <f t="shared" si="0"/>
        <v>0</v>
      </c>
      <c r="R24" s="17"/>
      <c r="S24" s="17"/>
      <c r="T24" s="17"/>
      <c r="U24" s="31">
        <f t="shared" si="1"/>
        <v>0</v>
      </c>
      <c r="V24" s="31">
        <f t="shared" si="2"/>
        <v>0</v>
      </c>
      <c r="W24" s="17"/>
      <c r="X24" s="17"/>
      <c r="Y24" s="31">
        <f t="shared" si="3"/>
        <v>0</v>
      </c>
      <c r="Z24" s="37"/>
      <c r="AA24" s="17"/>
      <c r="AB24" s="38"/>
      <c r="AC24" s="31">
        <f t="shared" si="6"/>
        <v>0</v>
      </c>
      <c r="AD24" s="31">
        <f t="shared" si="4"/>
        <v>0</v>
      </c>
      <c r="AE24" s="31">
        <f t="shared" si="5"/>
        <v>0</v>
      </c>
      <c r="AF24" s="39"/>
      <c r="AG24" s="39"/>
      <c r="AH24" s="39" t="s">
        <v>425</v>
      </c>
      <c r="AI24" s="17" t="s">
        <v>23</v>
      </c>
      <c r="AJ24" s="5"/>
      <c r="AK24" s="5"/>
    </row>
    <row r="25" s="6" customFormat="1" ht="23" customHeight="1" spans="1:37">
      <c r="A25" s="10">
        <v>24</v>
      </c>
      <c r="B25" s="13" t="s">
        <v>423</v>
      </c>
      <c r="C25" s="18" t="s">
        <v>424</v>
      </c>
      <c r="D25" s="13" t="s">
        <v>343</v>
      </c>
      <c r="E25" s="13" t="s">
        <v>418</v>
      </c>
      <c r="F25" s="13">
        <v>20220630</v>
      </c>
      <c r="G25" s="13"/>
      <c r="H25" s="13" t="s">
        <v>13</v>
      </c>
      <c r="I25" s="13" t="s">
        <v>419</v>
      </c>
      <c r="J25" s="13">
        <v>0</v>
      </c>
      <c r="K25" s="13">
        <v>0</v>
      </c>
      <c r="L25" s="13" t="s">
        <v>346</v>
      </c>
      <c r="M25" s="13" t="s">
        <v>346</v>
      </c>
      <c r="N25" s="20" t="s">
        <v>425</v>
      </c>
      <c r="O25" s="17"/>
      <c r="P25" s="17"/>
      <c r="Q25" s="31">
        <f t="shared" si="0"/>
        <v>0</v>
      </c>
      <c r="R25" s="17"/>
      <c r="S25" s="17"/>
      <c r="T25" s="17"/>
      <c r="U25" s="31">
        <f t="shared" si="1"/>
        <v>0</v>
      </c>
      <c r="V25" s="31">
        <f t="shared" si="2"/>
        <v>0</v>
      </c>
      <c r="W25" s="17"/>
      <c r="X25" s="17"/>
      <c r="Y25" s="31">
        <f t="shared" si="3"/>
        <v>0</v>
      </c>
      <c r="Z25" s="37"/>
      <c r="AA25" s="17"/>
      <c r="AB25" s="38"/>
      <c r="AC25" s="31">
        <f t="shared" si="6"/>
        <v>0</v>
      </c>
      <c r="AD25" s="31">
        <f t="shared" si="4"/>
        <v>0</v>
      </c>
      <c r="AE25" s="31">
        <f t="shared" si="5"/>
        <v>0</v>
      </c>
      <c r="AF25" s="39"/>
      <c r="AG25" s="39"/>
      <c r="AH25" s="39" t="s">
        <v>425</v>
      </c>
      <c r="AI25" s="17" t="s">
        <v>23</v>
      </c>
      <c r="AJ25" s="5"/>
      <c r="AK25" s="5"/>
    </row>
    <row r="26" s="6" customFormat="1" ht="23" customHeight="1" spans="1:37">
      <c r="A26" s="10">
        <v>25</v>
      </c>
      <c r="B26" s="13" t="s">
        <v>426</v>
      </c>
      <c r="C26" s="12" t="s">
        <v>427</v>
      </c>
      <c r="D26" s="13" t="s">
        <v>351</v>
      </c>
      <c r="E26" s="13" t="s">
        <v>428</v>
      </c>
      <c r="F26" s="13">
        <v>20220617</v>
      </c>
      <c r="G26" s="13"/>
      <c r="H26" s="13" t="s">
        <v>13</v>
      </c>
      <c r="I26" s="13" t="s">
        <v>429</v>
      </c>
      <c r="J26" s="13">
        <v>0</v>
      </c>
      <c r="K26" s="13">
        <v>1</v>
      </c>
      <c r="L26" s="13" t="s">
        <v>346</v>
      </c>
      <c r="M26" s="13" t="s">
        <v>347</v>
      </c>
      <c r="N26" s="13"/>
      <c r="O26" s="17"/>
      <c r="P26" s="17"/>
      <c r="Q26" s="31">
        <f t="shared" si="0"/>
        <v>0</v>
      </c>
      <c r="R26" s="17"/>
      <c r="S26" s="17"/>
      <c r="T26" s="17"/>
      <c r="U26" s="31">
        <f t="shared" si="1"/>
        <v>0</v>
      </c>
      <c r="V26" s="31">
        <f t="shared" si="2"/>
        <v>0</v>
      </c>
      <c r="W26" s="17">
        <v>12</v>
      </c>
      <c r="X26" s="17">
        <v>12</v>
      </c>
      <c r="Y26" s="31">
        <f t="shared" si="3"/>
        <v>1</v>
      </c>
      <c r="Z26" s="37">
        <v>3980</v>
      </c>
      <c r="AA26" s="17">
        <v>0.4</v>
      </c>
      <c r="AB26" s="38">
        <v>3980</v>
      </c>
      <c r="AC26" s="31">
        <f t="shared" si="6"/>
        <v>998</v>
      </c>
      <c r="AD26" s="31">
        <f t="shared" si="4"/>
        <v>998</v>
      </c>
      <c r="AE26" s="31">
        <f t="shared" si="5"/>
        <v>998</v>
      </c>
      <c r="AF26" s="39"/>
      <c r="AG26" s="39"/>
      <c r="AH26" s="39"/>
      <c r="AI26" s="17" t="s">
        <v>23</v>
      </c>
      <c r="AJ26" s="5"/>
      <c r="AK26" s="5"/>
    </row>
    <row r="27" s="6" customFormat="1" ht="23" customHeight="1" spans="1:37">
      <c r="A27" s="10">
        <v>26</v>
      </c>
      <c r="B27" s="13" t="s">
        <v>430</v>
      </c>
      <c r="C27" s="12" t="s">
        <v>431</v>
      </c>
      <c r="D27" s="13" t="s">
        <v>343</v>
      </c>
      <c r="E27" s="13" t="s">
        <v>432</v>
      </c>
      <c r="F27" s="13">
        <v>20220612</v>
      </c>
      <c r="G27" s="13"/>
      <c r="H27" s="13" t="s">
        <v>13</v>
      </c>
      <c r="I27" s="13" t="s">
        <v>433</v>
      </c>
      <c r="J27" s="13">
        <v>0</v>
      </c>
      <c r="K27" s="13">
        <v>1</v>
      </c>
      <c r="L27" s="13" t="s">
        <v>346</v>
      </c>
      <c r="M27" s="13" t="s">
        <v>347</v>
      </c>
      <c r="N27" s="13"/>
      <c r="O27" s="17"/>
      <c r="P27" s="17"/>
      <c r="Q27" s="31">
        <f t="shared" si="0"/>
        <v>0</v>
      </c>
      <c r="R27" s="17"/>
      <c r="S27" s="17"/>
      <c r="T27" s="17"/>
      <c r="U27" s="31">
        <f t="shared" si="1"/>
        <v>0</v>
      </c>
      <c r="V27" s="31">
        <f t="shared" si="2"/>
        <v>0</v>
      </c>
      <c r="W27" s="17">
        <v>12</v>
      </c>
      <c r="X27" s="17">
        <v>12</v>
      </c>
      <c r="Y27" s="31">
        <f t="shared" si="3"/>
        <v>1</v>
      </c>
      <c r="Z27" s="37">
        <v>3980</v>
      </c>
      <c r="AA27" s="17">
        <v>0.4</v>
      </c>
      <c r="AB27" s="38">
        <v>3980</v>
      </c>
      <c r="AC27" s="31">
        <f t="shared" si="6"/>
        <v>998</v>
      </c>
      <c r="AD27" s="31">
        <f t="shared" si="4"/>
        <v>998</v>
      </c>
      <c r="AE27" s="31">
        <f t="shared" si="5"/>
        <v>998</v>
      </c>
      <c r="AF27" s="39"/>
      <c r="AG27" s="39"/>
      <c r="AH27" s="39"/>
      <c r="AI27" s="17" t="s">
        <v>23</v>
      </c>
      <c r="AJ27" s="5"/>
      <c r="AK27" s="5"/>
    </row>
    <row r="28" s="5" customFormat="1" ht="23" customHeight="1" spans="1:35">
      <c r="A28" s="10">
        <v>27</v>
      </c>
      <c r="B28" s="13" t="s">
        <v>434</v>
      </c>
      <c r="C28" s="12" t="s">
        <v>435</v>
      </c>
      <c r="D28" s="13" t="s">
        <v>343</v>
      </c>
      <c r="E28" s="13" t="s">
        <v>436</v>
      </c>
      <c r="F28" s="13">
        <v>20200630</v>
      </c>
      <c r="G28" s="13"/>
      <c r="H28" s="13" t="s">
        <v>13</v>
      </c>
      <c r="I28" s="13" t="s">
        <v>437</v>
      </c>
      <c r="J28" s="13">
        <v>0</v>
      </c>
      <c r="K28" s="13">
        <v>8</v>
      </c>
      <c r="L28" s="13" t="s">
        <v>346</v>
      </c>
      <c r="M28" s="13" t="s">
        <v>347</v>
      </c>
      <c r="N28" s="13"/>
      <c r="O28" s="17"/>
      <c r="P28" s="17"/>
      <c r="Q28" s="31">
        <f t="shared" si="0"/>
        <v>0</v>
      </c>
      <c r="R28" s="17"/>
      <c r="S28" s="17"/>
      <c r="T28" s="17"/>
      <c r="U28" s="31">
        <f t="shared" si="1"/>
        <v>0</v>
      </c>
      <c r="V28" s="31">
        <f t="shared" si="2"/>
        <v>0</v>
      </c>
      <c r="W28" s="17">
        <v>1</v>
      </c>
      <c r="X28" s="17">
        <v>8</v>
      </c>
      <c r="Y28" s="31">
        <f t="shared" si="3"/>
        <v>8</v>
      </c>
      <c r="Z28" s="37">
        <v>3980</v>
      </c>
      <c r="AA28" s="17">
        <v>0.9</v>
      </c>
      <c r="AB28" s="38">
        <v>3746</v>
      </c>
      <c r="AC28" s="31">
        <f t="shared" si="6"/>
        <v>1000</v>
      </c>
      <c r="AD28" s="31">
        <f t="shared" si="4"/>
        <v>8000</v>
      </c>
      <c r="AE28" s="31">
        <f t="shared" si="5"/>
        <v>8000</v>
      </c>
      <c r="AF28" s="39"/>
      <c r="AG28" s="39"/>
      <c r="AH28" s="39"/>
      <c r="AI28" s="17" t="s">
        <v>246</v>
      </c>
    </row>
    <row r="29" s="6" customFormat="1" ht="23" customHeight="1" spans="1:37">
      <c r="A29" s="10">
        <v>28</v>
      </c>
      <c r="B29" s="13" t="s">
        <v>434</v>
      </c>
      <c r="C29" s="12" t="s">
        <v>435</v>
      </c>
      <c r="D29" s="13" t="s">
        <v>343</v>
      </c>
      <c r="E29" s="13" t="s">
        <v>436</v>
      </c>
      <c r="F29" s="13">
        <v>20200630</v>
      </c>
      <c r="G29" s="13"/>
      <c r="H29" s="13" t="s">
        <v>13</v>
      </c>
      <c r="I29" s="13" t="s">
        <v>437</v>
      </c>
      <c r="J29" s="13">
        <v>0</v>
      </c>
      <c r="K29" s="13">
        <v>3</v>
      </c>
      <c r="L29" s="13" t="s">
        <v>346</v>
      </c>
      <c r="M29" s="13" t="s">
        <v>347</v>
      </c>
      <c r="N29" s="25"/>
      <c r="O29" s="17"/>
      <c r="P29" s="17"/>
      <c r="Q29" s="31">
        <f t="shared" si="0"/>
        <v>0</v>
      </c>
      <c r="R29" s="17"/>
      <c r="S29" s="17"/>
      <c r="T29" s="17"/>
      <c r="U29" s="31">
        <f t="shared" si="1"/>
        <v>0</v>
      </c>
      <c r="V29" s="31">
        <f t="shared" si="2"/>
        <v>0</v>
      </c>
      <c r="W29" s="17">
        <v>9</v>
      </c>
      <c r="X29" s="17">
        <v>11</v>
      </c>
      <c r="Y29" s="31">
        <f t="shared" si="3"/>
        <v>3</v>
      </c>
      <c r="Z29" s="37">
        <v>3980</v>
      </c>
      <c r="AA29" s="17">
        <v>0.9</v>
      </c>
      <c r="AB29" s="38">
        <v>3980</v>
      </c>
      <c r="AC29" s="31">
        <f t="shared" si="6"/>
        <v>1018</v>
      </c>
      <c r="AD29" s="31">
        <f t="shared" si="4"/>
        <v>3054</v>
      </c>
      <c r="AE29" s="31">
        <f t="shared" si="5"/>
        <v>3054</v>
      </c>
      <c r="AF29" s="39"/>
      <c r="AG29" s="39"/>
      <c r="AH29" s="39"/>
      <c r="AI29" s="17" t="s">
        <v>246</v>
      </c>
      <c r="AJ29" s="5"/>
      <c r="AK29" s="5"/>
    </row>
    <row r="30" s="6" customFormat="1" ht="23" customHeight="1" spans="1:37">
      <c r="A30" s="10">
        <v>29</v>
      </c>
      <c r="B30" s="13" t="s">
        <v>438</v>
      </c>
      <c r="C30" s="12" t="s">
        <v>439</v>
      </c>
      <c r="D30" s="13" t="s">
        <v>343</v>
      </c>
      <c r="E30" s="13" t="s">
        <v>440</v>
      </c>
      <c r="F30" s="13">
        <v>20200701</v>
      </c>
      <c r="G30" s="13"/>
      <c r="H30" s="13" t="s">
        <v>13</v>
      </c>
      <c r="I30" s="13" t="s">
        <v>441</v>
      </c>
      <c r="J30" s="13">
        <v>0</v>
      </c>
      <c r="K30" s="13">
        <v>6</v>
      </c>
      <c r="L30" s="13" t="s">
        <v>346</v>
      </c>
      <c r="M30" s="13" t="s">
        <v>347</v>
      </c>
      <c r="N30" s="13"/>
      <c r="O30" s="17"/>
      <c r="P30" s="17"/>
      <c r="Q30" s="31">
        <f t="shared" si="0"/>
        <v>0</v>
      </c>
      <c r="R30" s="17"/>
      <c r="S30" s="17"/>
      <c r="T30" s="17"/>
      <c r="U30" s="31">
        <f t="shared" si="1"/>
        <v>0</v>
      </c>
      <c r="V30" s="31">
        <f t="shared" si="2"/>
        <v>0</v>
      </c>
      <c r="W30" s="17">
        <v>3</v>
      </c>
      <c r="X30" s="17">
        <v>8</v>
      </c>
      <c r="Y30" s="31">
        <f t="shared" si="3"/>
        <v>6</v>
      </c>
      <c r="Z30" s="37">
        <v>3980</v>
      </c>
      <c r="AA30" s="17">
        <v>0.9</v>
      </c>
      <c r="AB30" s="38">
        <v>3746</v>
      </c>
      <c r="AC30" s="31">
        <f t="shared" si="6"/>
        <v>1000</v>
      </c>
      <c r="AD30" s="31">
        <f t="shared" si="4"/>
        <v>6000</v>
      </c>
      <c r="AE30" s="31">
        <f t="shared" si="5"/>
        <v>6000</v>
      </c>
      <c r="AF30" s="39"/>
      <c r="AG30" s="39" t="s">
        <v>442</v>
      </c>
      <c r="AH30" s="39"/>
      <c r="AI30" s="17" t="s">
        <v>246</v>
      </c>
      <c r="AJ30" s="5"/>
      <c r="AK30" s="5"/>
    </row>
    <row r="31" s="6" customFormat="1" ht="23" customHeight="1" spans="1:37">
      <c r="A31" s="10">
        <v>30</v>
      </c>
      <c r="B31" s="13" t="s">
        <v>438</v>
      </c>
      <c r="C31" s="12" t="s">
        <v>439</v>
      </c>
      <c r="D31" s="13" t="s">
        <v>343</v>
      </c>
      <c r="E31" s="13" t="s">
        <v>440</v>
      </c>
      <c r="F31" s="13">
        <v>20200701</v>
      </c>
      <c r="G31" s="13"/>
      <c r="H31" s="13" t="s">
        <v>13</v>
      </c>
      <c r="I31" s="13" t="s">
        <v>441</v>
      </c>
      <c r="J31" s="13">
        <v>0</v>
      </c>
      <c r="K31" s="13">
        <v>3</v>
      </c>
      <c r="L31" s="13" t="s">
        <v>346</v>
      </c>
      <c r="M31" s="13" t="s">
        <v>347</v>
      </c>
      <c r="N31" s="13"/>
      <c r="O31" s="17"/>
      <c r="P31" s="17"/>
      <c r="Q31" s="31">
        <f t="shared" si="0"/>
        <v>0</v>
      </c>
      <c r="R31" s="17"/>
      <c r="S31" s="17"/>
      <c r="T31" s="17"/>
      <c r="U31" s="31">
        <f t="shared" si="1"/>
        <v>0</v>
      </c>
      <c r="V31" s="31">
        <f t="shared" si="2"/>
        <v>0</v>
      </c>
      <c r="W31" s="17">
        <v>9</v>
      </c>
      <c r="X31" s="17">
        <v>11</v>
      </c>
      <c r="Y31" s="31">
        <f t="shared" si="3"/>
        <v>3</v>
      </c>
      <c r="Z31" s="37">
        <v>3980</v>
      </c>
      <c r="AA31" s="17">
        <v>0.9</v>
      </c>
      <c r="AB31" s="38">
        <v>3980</v>
      </c>
      <c r="AC31" s="31">
        <f t="shared" si="6"/>
        <v>1018</v>
      </c>
      <c r="AD31" s="31">
        <f t="shared" si="4"/>
        <v>3054</v>
      </c>
      <c r="AE31" s="31">
        <f t="shared" si="5"/>
        <v>3054</v>
      </c>
      <c r="AF31" s="39"/>
      <c r="AG31" s="39"/>
      <c r="AH31" s="39"/>
      <c r="AI31" s="17" t="s">
        <v>246</v>
      </c>
      <c r="AJ31" s="5"/>
      <c r="AK31" s="5"/>
    </row>
    <row r="32" s="6" customFormat="1" ht="23" customHeight="1" spans="1:37">
      <c r="A32" s="10">
        <v>31</v>
      </c>
      <c r="B32" s="13" t="s">
        <v>443</v>
      </c>
      <c r="C32" s="12" t="s">
        <v>444</v>
      </c>
      <c r="D32" s="13" t="s">
        <v>351</v>
      </c>
      <c r="E32" s="13" t="s">
        <v>445</v>
      </c>
      <c r="F32" s="13">
        <v>20210621</v>
      </c>
      <c r="G32" s="13"/>
      <c r="H32" s="13" t="s">
        <v>13</v>
      </c>
      <c r="I32" s="13" t="s">
        <v>446</v>
      </c>
      <c r="J32" s="13">
        <v>0</v>
      </c>
      <c r="K32" s="13">
        <v>2</v>
      </c>
      <c r="L32" s="13" t="s">
        <v>346</v>
      </c>
      <c r="M32" s="13" t="s">
        <v>347</v>
      </c>
      <c r="N32" s="13"/>
      <c r="O32" s="17"/>
      <c r="P32" s="17"/>
      <c r="Q32" s="31">
        <f t="shared" si="0"/>
        <v>0</v>
      </c>
      <c r="R32" s="17"/>
      <c r="S32" s="17"/>
      <c r="T32" s="17"/>
      <c r="U32" s="31">
        <f t="shared" si="1"/>
        <v>0</v>
      </c>
      <c r="V32" s="31">
        <f t="shared" si="2"/>
        <v>0</v>
      </c>
      <c r="W32" s="17">
        <v>7</v>
      </c>
      <c r="X32" s="17">
        <v>8</v>
      </c>
      <c r="Y32" s="31">
        <f t="shared" si="3"/>
        <v>2</v>
      </c>
      <c r="Z32" s="37">
        <v>3980</v>
      </c>
      <c r="AA32" s="17">
        <v>0.9</v>
      </c>
      <c r="AB32" s="38">
        <v>3746</v>
      </c>
      <c r="AC32" s="31">
        <f t="shared" si="6"/>
        <v>1000</v>
      </c>
      <c r="AD32" s="31">
        <f t="shared" si="4"/>
        <v>2000</v>
      </c>
      <c r="AE32" s="31">
        <f t="shared" si="5"/>
        <v>2000</v>
      </c>
      <c r="AF32" s="39"/>
      <c r="AG32" s="39" t="s">
        <v>447</v>
      </c>
      <c r="AH32" s="39"/>
      <c r="AI32" s="17" t="s">
        <v>246</v>
      </c>
      <c r="AJ32" s="5"/>
      <c r="AK32" s="5"/>
    </row>
    <row r="33" s="6" customFormat="1" ht="23" customHeight="1" spans="1:37">
      <c r="A33" s="10">
        <v>32</v>
      </c>
      <c r="B33" s="13" t="s">
        <v>443</v>
      </c>
      <c r="C33" s="12" t="s">
        <v>444</v>
      </c>
      <c r="D33" s="13" t="s">
        <v>351</v>
      </c>
      <c r="E33" s="13" t="s">
        <v>445</v>
      </c>
      <c r="F33" s="13">
        <v>20210621</v>
      </c>
      <c r="G33" s="13"/>
      <c r="H33" s="13" t="s">
        <v>13</v>
      </c>
      <c r="I33" s="13" t="s">
        <v>446</v>
      </c>
      <c r="J33" s="13">
        <v>0</v>
      </c>
      <c r="K33" s="13">
        <v>3</v>
      </c>
      <c r="L33" s="13" t="s">
        <v>346</v>
      </c>
      <c r="M33" s="13" t="s">
        <v>347</v>
      </c>
      <c r="N33" s="13"/>
      <c r="O33" s="17"/>
      <c r="P33" s="17"/>
      <c r="Q33" s="31">
        <f t="shared" si="0"/>
        <v>0</v>
      </c>
      <c r="R33" s="17"/>
      <c r="S33" s="17"/>
      <c r="T33" s="17"/>
      <c r="U33" s="31">
        <f t="shared" si="1"/>
        <v>0</v>
      </c>
      <c r="V33" s="31">
        <f t="shared" si="2"/>
        <v>0</v>
      </c>
      <c r="W33" s="17">
        <v>9</v>
      </c>
      <c r="X33" s="17">
        <v>11</v>
      </c>
      <c r="Y33" s="31">
        <f t="shared" si="3"/>
        <v>3</v>
      </c>
      <c r="Z33" s="37">
        <v>3980</v>
      </c>
      <c r="AA33" s="17">
        <v>0.9</v>
      </c>
      <c r="AB33" s="38">
        <v>3980</v>
      </c>
      <c r="AC33" s="31">
        <f t="shared" si="6"/>
        <v>1018</v>
      </c>
      <c r="AD33" s="31">
        <f t="shared" si="4"/>
        <v>3054</v>
      </c>
      <c r="AE33" s="31">
        <f t="shared" si="5"/>
        <v>3054</v>
      </c>
      <c r="AF33" s="39"/>
      <c r="AG33" s="39"/>
      <c r="AH33" s="39"/>
      <c r="AI33" s="17" t="s">
        <v>246</v>
      </c>
      <c r="AJ33" s="5"/>
      <c r="AK33" s="5"/>
    </row>
    <row r="34" s="6" customFormat="1" ht="23" customHeight="1" spans="1:37">
      <c r="A34" s="10">
        <v>33</v>
      </c>
      <c r="B34" s="13" t="s">
        <v>448</v>
      </c>
      <c r="C34" s="12" t="s">
        <v>449</v>
      </c>
      <c r="D34" s="13" t="s">
        <v>343</v>
      </c>
      <c r="E34" s="13" t="s">
        <v>450</v>
      </c>
      <c r="F34" s="13">
        <v>20220701</v>
      </c>
      <c r="G34" s="13"/>
      <c r="H34" s="13" t="s">
        <v>13</v>
      </c>
      <c r="I34" s="13" t="s">
        <v>451</v>
      </c>
      <c r="J34" s="13">
        <v>0</v>
      </c>
      <c r="K34" s="13">
        <v>1</v>
      </c>
      <c r="L34" s="13" t="s">
        <v>346</v>
      </c>
      <c r="M34" s="13" t="s">
        <v>347</v>
      </c>
      <c r="N34" s="13"/>
      <c r="O34" s="17"/>
      <c r="P34" s="17"/>
      <c r="Q34" s="31">
        <f t="shared" si="0"/>
        <v>0</v>
      </c>
      <c r="R34" s="17"/>
      <c r="S34" s="17"/>
      <c r="T34" s="17"/>
      <c r="U34" s="31">
        <f t="shared" si="1"/>
        <v>0</v>
      </c>
      <c r="V34" s="31">
        <f t="shared" si="2"/>
        <v>0</v>
      </c>
      <c r="W34" s="17">
        <v>11</v>
      </c>
      <c r="X34" s="17">
        <v>11</v>
      </c>
      <c r="Y34" s="31">
        <f t="shared" si="3"/>
        <v>1</v>
      </c>
      <c r="Z34" s="37">
        <v>3980</v>
      </c>
      <c r="AA34" s="17">
        <v>0.9</v>
      </c>
      <c r="AB34" s="38">
        <v>3980</v>
      </c>
      <c r="AC34" s="31">
        <f t="shared" si="6"/>
        <v>1018</v>
      </c>
      <c r="AD34" s="31">
        <f t="shared" si="4"/>
        <v>1018</v>
      </c>
      <c r="AE34" s="31">
        <f t="shared" si="5"/>
        <v>1018</v>
      </c>
      <c r="AF34" s="39"/>
      <c r="AG34" s="39"/>
      <c r="AH34" s="39"/>
      <c r="AI34" s="17" t="s">
        <v>246</v>
      </c>
      <c r="AJ34" s="5"/>
      <c r="AK34" s="5"/>
    </row>
    <row r="35" s="5" customFormat="1" ht="23.1" customHeight="1" spans="1:35">
      <c r="A35" s="10">
        <v>34</v>
      </c>
      <c r="B35" s="13" t="s">
        <v>452</v>
      </c>
      <c r="C35" s="12" t="s">
        <v>453</v>
      </c>
      <c r="D35" s="13" t="s">
        <v>351</v>
      </c>
      <c r="E35" s="13" t="s">
        <v>454</v>
      </c>
      <c r="F35" s="17">
        <v>20200701</v>
      </c>
      <c r="G35" s="13"/>
      <c r="H35" s="13" t="s">
        <v>374</v>
      </c>
      <c r="I35" s="13" t="s">
        <v>455</v>
      </c>
      <c r="J35" s="13">
        <v>10</v>
      </c>
      <c r="K35" s="13">
        <v>2</v>
      </c>
      <c r="L35" s="13" t="s">
        <v>346</v>
      </c>
      <c r="M35" s="13" t="s">
        <v>347</v>
      </c>
      <c r="N35" s="13"/>
      <c r="O35" s="17"/>
      <c r="P35" s="17"/>
      <c r="Q35" s="31">
        <f t="shared" si="0"/>
        <v>0</v>
      </c>
      <c r="R35" s="17"/>
      <c r="S35" s="17"/>
      <c r="T35" s="17"/>
      <c r="U35" s="31">
        <f t="shared" si="1"/>
        <v>0</v>
      </c>
      <c r="V35" s="31">
        <f t="shared" si="2"/>
        <v>0</v>
      </c>
      <c r="W35" s="17">
        <v>1</v>
      </c>
      <c r="X35" s="17">
        <v>2</v>
      </c>
      <c r="Y35" s="31">
        <f t="shared" si="3"/>
        <v>2</v>
      </c>
      <c r="Z35" s="37">
        <v>5274</v>
      </c>
      <c r="AA35" s="17">
        <v>0.35</v>
      </c>
      <c r="AB35" s="38">
        <v>5000</v>
      </c>
      <c r="AC35" s="31">
        <f t="shared" si="6"/>
        <v>1299</v>
      </c>
      <c r="AD35" s="31">
        <f t="shared" si="4"/>
        <v>2598</v>
      </c>
      <c r="AE35" s="31">
        <f t="shared" si="5"/>
        <v>2598</v>
      </c>
      <c r="AF35" s="39"/>
      <c r="AG35" s="39" t="s">
        <v>456</v>
      </c>
      <c r="AH35" s="39" t="s">
        <v>457</v>
      </c>
      <c r="AI35" s="17" t="s">
        <v>209</v>
      </c>
    </row>
    <row r="36" s="6" customFormat="1" ht="23.1" customHeight="1" spans="1:37">
      <c r="A36" s="10">
        <v>35</v>
      </c>
      <c r="B36" s="13" t="s">
        <v>458</v>
      </c>
      <c r="C36" s="12" t="s">
        <v>459</v>
      </c>
      <c r="D36" s="13" t="s">
        <v>343</v>
      </c>
      <c r="E36" s="13" t="s">
        <v>460</v>
      </c>
      <c r="F36" s="17">
        <v>20210630</v>
      </c>
      <c r="G36" s="13"/>
      <c r="H36" s="13" t="s">
        <v>374</v>
      </c>
      <c r="I36" s="13" t="s">
        <v>461</v>
      </c>
      <c r="J36" s="13">
        <v>1</v>
      </c>
      <c r="K36" s="13">
        <v>8</v>
      </c>
      <c r="L36" s="13" t="s">
        <v>346</v>
      </c>
      <c r="M36" s="13" t="s">
        <v>347</v>
      </c>
      <c r="N36" s="13"/>
      <c r="O36" s="17"/>
      <c r="P36" s="17"/>
      <c r="Q36" s="31">
        <f t="shared" si="0"/>
        <v>0</v>
      </c>
      <c r="R36" s="17"/>
      <c r="S36" s="17"/>
      <c r="T36" s="17"/>
      <c r="U36" s="31">
        <f t="shared" si="1"/>
        <v>0</v>
      </c>
      <c r="V36" s="31">
        <f t="shared" si="2"/>
        <v>0</v>
      </c>
      <c r="W36" s="17">
        <v>1</v>
      </c>
      <c r="X36" s="17">
        <v>8</v>
      </c>
      <c r="Y36" s="31">
        <f t="shared" si="3"/>
        <v>8</v>
      </c>
      <c r="Z36" s="37">
        <v>3980</v>
      </c>
      <c r="AA36" s="17">
        <v>0.35</v>
      </c>
      <c r="AB36" s="38">
        <v>3746</v>
      </c>
      <c r="AC36" s="31">
        <f t="shared" si="6"/>
        <v>978</v>
      </c>
      <c r="AD36" s="31">
        <f t="shared" si="4"/>
        <v>7824</v>
      </c>
      <c r="AE36" s="31">
        <f t="shared" si="5"/>
        <v>7824</v>
      </c>
      <c r="AF36" s="39"/>
      <c r="AG36" s="39" t="s">
        <v>462</v>
      </c>
      <c r="AH36" s="39" t="s">
        <v>388</v>
      </c>
      <c r="AI36" s="17" t="s">
        <v>209</v>
      </c>
      <c r="AJ36" s="5"/>
      <c r="AK36" s="5"/>
    </row>
    <row r="37" s="6" customFormat="1" ht="23.1" customHeight="1" spans="1:37">
      <c r="A37" s="10">
        <v>36</v>
      </c>
      <c r="B37" s="13" t="s">
        <v>458</v>
      </c>
      <c r="C37" s="12" t="s">
        <v>459</v>
      </c>
      <c r="D37" s="13" t="s">
        <v>343</v>
      </c>
      <c r="E37" s="13" t="s">
        <v>460</v>
      </c>
      <c r="F37" s="17">
        <v>20210630</v>
      </c>
      <c r="G37" s="13"/>
      <c r="H37" s="13" t="s">
        <v>374</v>
      </c>
      <c r="I37" s="13" t="s">
        <v>461</v>
      </c>
      <c r="J37" s="13">
        <v>1</v>
      </c>
      <c r="K37" s="13">
        <v>3</v>
      </c>
      <c r="L37" s="13" t="s">
        <v>346</v>
      </c>
      <c r="M37" s="13" t="s">
        <v>347</v>
      </c>
      <c r="N37" s="13"/>
      <c r="O37" s="17"/>
      <c r="P37" s="17"/>
      <c r="Q37" s="31">
        <f t="shared" si="0"/>
        <v>0</v>
      </c>
      <c r="R37" s="17"/>
      <c r="S37" s="17"/>
      <c r="T37" s="17"/>
      <c r="U37" s="31">
        <f t="shared" si="1"/>
        <v>0</v>
      </c>
      <c r="V37" s="31">
        <f t="shared" si="2"/>
        <v>0</v>
      </c>
      <c r="W37" s="17">
        <v>9</v>
      </c>
      <c r="X37" s="17">
        <v>11</v>
      </c>
      <c r="Y37" s="31">
        <f t="shared" si="3"/>
        <v>3</v>
      </c>
      <c r="Z37" s="37">
        <v>3980</v>
      </c>
      <c r="AA37" s="17">
        <v>0.35</v>
      </c>
      <c r="AB37" s="38">
        <v>3980</v>
      </c>
      <c r="AC37" s="31">
        <f t="shared" si="6"/>
        <v>996</v>
      </c>
      <c r="AD37" s="31">
        <f t="shared" si="4"/>
        <v>2988</v>
      </c>
      <c r="AE37" s="31">
        <f t="shared" si="5"/>
        <v>2988</v>
      </c>
      <c r="AF37" s="39"/>
      <c r="AG37" s="39" t="s">
        <v>462</v>
      </c>
      <c r="AH37" s="39" t="s">
        <v>388</v>
      </c>
      <c r="AI37" s="17" t="s">
        <v>209</v>
      </c>
      <c r="AJ37" s="5"/>
      <c r="AK37" s="5"/>
    </row>
    <row r="38" s="5" customFormat="1" ht="23" customHeight="1" spans="1:35">
      <c r="A38" s="10">
        <v>37</v>
      </c>
      <c r="B38" s="13" t="s">
        <v>463</v>
      </c>
      <c r="C38" s="12" t="s">
        <v>464</v>
      </c>
      <c r="D38" s="13" t="s">
        <v>343</v>
      </c>
      <c r="E38" s="13" t="s">
        <v>465</v>
      </c>
      <c r="F38" s="13">
        <v>20200614</v>
      </c>
      <c r="G38" s="13"/>
      <c r="H38" s="13" t="s">
        <v>13</v>
      </c>
      <c r="I38" s="13" t="s">
        <v>466</v>
      </c>
      <c r="J38" s="13">
        <v>0</v>
      </c>
      <c r="K38" s="13">
        <v>8</v>
      </c>
      <c r="L38" s="13" t="s">
        <v>346</v>
      </c>
      <c r="M38" s="13" t="s">
        <v>347</v>
      </c>
      <c r="N38" s="13"/>
      <c r="O38" s="17"/>
      <c r="P38" s="17"/>
      <c r="Q38" s="31">
        <f t="shared" si="0"/>
        <v>0</v>
      </c>
      <c r="R38" s="17"/>
      <c r="S38" s="17"/>
      <c r="T38" s="17"/>
      <c r="U38" s="31">
        <f t="shared" si="1"/>
        <v>0</v>
      </c>
      <c r="V38" s="31">
        <f t="shared" si="2"/>
        <v>0</v>
      </c>
      <c r="W38" s="17">
        <v>3</v>
      </c>
      <c r="X38" s="17">
        <v>10</v>
      </c>
      <c r="Y38" s="31">
        <f t="shared" si="3"/>
        <v>8</v>
      </c>
      <c r="Z38" s="37">
        <v>4121</v>
      </c>
      <c r="AA38" s="17">
        <v>0.4</v>
      </c>
      <c r="AB38" s="38">
        <v>3980</v>
      </c>
      <c r="AC38" s="31">
        <f t="shared" si="6"/>
        <v>1023</v>
      </c>
      <c r="AD38" s="31">
        <f t="shared" si="4"/>
        <v>8184</v>
      </c>
      <c r="AE38" s="31">
        <f t="shared" si="5"/>
        <v>8184</v>
      </c>
      <c r="AF38" s="39"/>
      <c r="AG38" s="39" t="s">
        <v>467</v>
      </c>
      <c r="AH38" s="39"/>
      <c r="AI38" s="17" t="s">
        <v>213</v>
      </c>
    </row>
    <row r="39" s="5" customFormat="1" ht="23" customHeight="1" spans="1:35">
      <c r="A39" s="10">
        <v>38</v>
      </c>
      <c r="B39" s="13" t="s">
        <v>463</v>
      </c>
      <c r="C39" s="12" t="s">
        <v>464</v>
      </c>
      <c r="D39" s="13" t="s">
        <v>343</v>
      </c>
      <c r="E39" s="13" t="s">
        <v>465</v>
      </c>
      <c r="F39" s="13">
        <v>20200614</v>
      </c>
      <c r="G39" s="13"/>
      <c r="H39" s="13" t="s">
        <v>13</v>
      </c>
      <c r="I39" s="13" t="s">
        <v>466</v>
      </c>
      <c r="J39" s="13">
        <v>0</v>
      </c>
      <c r="K39" s="13">
        <v>1</v>
      </c>
      <c r="L39" s="13" t="s">
        <v>346</v>
      </c>
      <c r="M39" s="13" t="s">
        <v>347</v>
      </c>
      <c r="N39" s="13"/>
      <c r="O39" s="17"/>
      <c r="P39" s="17"/>
      <c r="Q39" s="31">
        <f t="shared" si="0"/>
        <v>0</v>
      </c>
      <c r="R39" s="17"/>
      <c r="S39" s="17"/>
      <c r="T39" s="17"/>
      <c r="U39" s="31">
        <f t="shared" si="1"/>
        <v>0</v>
      </c>
      <c r="V39" s="31">
        <f t="shared" si="2"/>
        <v>0</v>
      </c>
      <c r="W39" s="17">
        <v>11</v>
      </c>
      <c r="X39" s="17">
        <v>11</v>
      </c>
      <c r="Y39" s="31">
        <f t="shared" si="3"/>
        <v>1</v>
      </c>
      <c r="Z39" s="37">
        <v>4121</v>
      </c>
      <c r="AA39" s="17">
        <v>0.4</v>
      </c>
      <c r="AB39" s="38">
        <v>4121</v>
      </c>
      <c r="AC39" s="31">
        <f t="shared" si="6"/>
        <v>1034</v>
      </c>
      <c r="AD39" s="31">
        <f t="shared" si="4"/>
        <v>1034</v>
      </c>
      <c r="AE39" s="31">
        <f t="shared" si="5"/>
        <v>1034</v>
      </c>
      <c r="AF39" s="39"/>
      <c r="AG39" s="39" t="s">
        <v>467</v>
      </c>
      <c r="AH39" s="39"/>
      <c r="AI39" s="17" t="s">
        <v>213</v>
      </c>
    </row>
    <row r="40" s="6" customFormat="1" ht="23" customHeight="1" spans="1:37">
      <c r="A40" s="10">
        <v>39</v>
      </c>
      <c r="B40" s="13" t="s">
        <v>468</v>
      </c>
      <c r="C40" s="12" t="s">
        <v>469</v>
      </c>
      <c r="D40" s="13" t="s">
        <v>343</v>
      </c>
      <c r="E40" s="13" t="s">
        <v>470</v>
      </c>
      <c r="F40" s="13">
        <v>20210627</v>
      </c>
      <c r="G40" s="13"/>
      <c r="H40" s="13" t="s">
        <v>13</v>
      </c>
      <c r="I40" s="13" t="s">
        <v>471</v>
      </c>
      <c r="J40" s="13">
        <v>0</v>
      </c>
      <c r="K40" s="13">
        <v>5</v>
      </c>
      <c r="L40" s="13" t="s">
        <v>346</v>
      </c>
      <c r="M40" s="13" t="s">
        <v>347</v>
      </c>
      <c r="N40" s="13"/>
      <c r="O40" s="17"/>
      <c r="P40" s="17"/>
      <c r="Q40" s="31">
        <f t="shared" si="0"/>
        <v>0</v>
      </c>
      <c r="R40" s="17"/>
      <c r="S40" s="17"/>
      <c r="T40" s="17"/>
      <c r="U40" s="31">
        <f t="shared" si="1"/>
        <v>0</v>
      </c>
      <c r="V40" s="31">
        <f t="shared" si="2"/>
        <v>0</v>
      </c>
      <c r="W40" s="17">
        <v>3</v>
      </c>
      <c r="X40" s="17">
        <v>7</v>
      </c>
      <c r="Y40" s="31">
        <f t="shared" si="3"/>
        <v>5</v>
      </c>
      <c r="Z40" s="37">
        <v>4121</v>
      </c>
      <c r="AA40" s="17">
        <v>0.4</v>
      </c>
      <c r="AB40" s="38">
        <v>3746</v>
      </c>
      <c r="AC40" s="31">
        <f t="shared" si="6"/>
        <v>1004</v>
      </c>
      <c r="AD40" s="31">
        <f t="shared" si="4"/>
        <v>5020</v>
      </c>
      <c r="AE40" s="31">
        <f t="shared" si="5"/>
        <v>5020</v>
      </c>
      <c r="AF40" s="39"/>
      <c r="AG40" s="39" t="s">
        <v>472</v>
      </c>
      <c r="AH40" s="39" t="s">
        <v>473</v>
      </c>
      <c r="AI40" s="17" t="s">
        <v>213</v>
      </c>
      <c r="AJ40" s="17"/>
      <c r="AK40" s="5" t="s">
        <v>474</v>
      </c>
    </row>
    <row r="41" s="5" customFormat="1" ht="23" customHeight="1" spans="1:35">
      <c r="A41" s="10">
        <v>40</v>
      </c>
      <c r="B41" s="13" t="s">
        <v>475</v>
      </c>
      <c r="C41" s="12" t="s">
        <v>476</v>
      </c>
      <c r="D41" s="13" t="s">
        <v>351</v>
      </c>
      <c r="E41" s="13" t="s">
        <v>477</v>
      </c>
      <c r="F41" s="19">
        <v>20220201</v>
      </c>
      <c r="G41" s="13"/>
      <c r="H41" s="13" t="s">
        <v>13</v>
      </c>
      <c r="I41" s="19" t="s">
        <v>478</v>
      </c>
      <c r="J41" s="13">
        <v>0</v>
      </c>
      <c r="K41" s="13">
        <v>8</v>
      </c>
      <c r="L41" s="13" t="s">
        <v>346</v>
      </c>
      <c r="M41" s="13" t="s">
        <v>347</v>
      </c>
      <c r="N41" s="13" t="s">
        <v>479</v>
      </c>
      <c r="O41" s="17"/>
      <c r="P41" s="17"/>
      <c r="Q41" s="31">
        <f t="shared" si="0"/>
        <v>0</v>
      </c>
      <c r="R41" s="17"/>
      <c r="S41" s="17"/>
      <c r="T41" s="17"/>
      <c r="U41" s="31">
        <f t="shared" si="1"/>
        <v>0</v>
      </c>
      <c r="V41" s="31">
        <f t="shared" si="2"/>
        <v>0</v>
      </c>
      <c r="W41" s="17">
        <v>2</v>
      </c>
      <c r="X41" s="17">
        <v>8</v>
      </c>
      <c r="Y41" s="31">
        <f t="shared" si="3"/>
        <v>7</v>
      </c>
      <c r="Z41" s="37">
        <v>3980</v>
      </c>
      <c r="AA41" s="17">
        <v>0.9</v>
      </c>
      <c r="AB41" s="38">
        <v>3746</v>
      </c>
      <c r="AC41" s="31">
        <f t="shared" si="6"/>
        <v>1000</v>
      </c>
      <c r="AD41" s="31">
        <f t="shared" si="4"/>
        <v>7000</v>
      </c>
      <c r="AE41" s="31">
        <f t="shared" si="5"/>
        <v>7000</v>
      </c>
      <c r="AF41" s="39"/>
      <c r="AG41" s="39" t="s">
        <v>480</v>
      </c>
      <c r="AH41" s="39"/>
      <c r="AI41" s="17" t="s">
        <v>147</v>
      </c>
    </row>
    <row r="42" s="5" customFormat="1" ht="23" customHeight="1" spans="1:35">
      <c r="A42" s="10">
        <v>41</v>
      </c>
      <c r="B42" s="13" t="s">
        <v>475</v>
      </c>
      <c r="C42" s="12" t="s">
        <v>476</v>
      </c>
      <c r="D42" s="13" t="s">
        <v>351</v>
      </c>
      <c r="E42" s="13" t="s">
        <v>477</v>
      </c>
      <c r="F42" s="19">
        <v>20220201</v>
      </c>
      <c r="G42" s="13"/>
      <c r="H42" s="13" t="s">
        <v>13</v>
      </c>
      <c r="I42" s="19" t="s">
        <v>478</v>
      </c>
      <c r="J42" s="13">
        <v>0</v>
      </c>
      <c r="K42" s="13">
        <v>2</v>
      </c>
      <c r="L42" s="13" t="s">
        <v>346</v>
      </c>
      <c r="M42" s="13" t="s">
        <v>347</v>
      </c>
      <c r="N42" s="13" t="s">
        <v>479</v>
      </c>
      <c r="O42" s="17"/>
      <c r="P42" s="17"/>
      <c r="Q42" s="31">
        <f t="shared" si="0"/>
        <v>0</v>
      </c>
      <c r="R42" s="17"/>
      <c r="S42" s="17"/>
      <c r="T42" s="17"/>
      <c r="U42" s="31">
        <f t="shared" si="1"/>
        <v>0</v>
      </c>
      <c r="V42" s="31">
        <f t="shared" si="2"/>
        <v>0</v>
      </c>
      <c r="W42" s="17">
        <v>9</v>
      </c>
      <c r="X42" s="17">
        <v>10</v>
      </c>
      <c r="Y42" s="31">
        <f t="shared" si="3"/>
        <v>2</v>
      </c>
      <c r="Z42" s="37">
        <v>3980</v>
      </c>
      <c r="AA42" s="17">
        <v>0.9</v>
      </c>
      <c r="AB42" s="38">
        <v>3980</v>
      </c>
      <c r="AC42" s="31">
        <f t="shared" si="6"/>
        <v>1018</v>
      </c>
      <c r="AD42" s="31">
        <f t="shared" si="4"/>
        <v>2036</v>
      </c>
      <c r="AE42" s="31">
        <f t="shared" si="5"/>
        <v>2036</v>
      </c>
      <c r="AF42" s="39"/>
      <c r="AG42" s="39" t="s">
        <v>480</v>
      </c>
      <c r="AH42" s="39"/>
      <c r="AI42" s="17" t="s">
        <v>147</v>
      </c>
    </row>
    <row r="43" s="5" customFormat="1" ht="23" customHeight="1" spans="1:35">
      <c r="A43" s="10">
        <v>42</v>
      </c>
      <c r="B43" s="13" t="s">
        <v>481</v>
      </c>
      <c r="C43" s="12" t="s">
        <v>482</v>
      </c>
      <c r="D43" s="13" t="s">
        <v>343</v>
      </c>
      <c r="E43" s="13" t="s">
        <v>483</v>
      </c>
      <c r="F43" s="13">
        <v>20210701</v>
      </c>
      <c r="G43" s="13"/>
      <c r="H43" s="13" t="s">
        <v>374</v>
      </c>
      <c r="I43" s="13" t="s">
        <v>484</v>
      </c>
      <c r="J43" s="13">
        <v>1</v>
      </c>
      <c r="K43" s="13">
        <v>7</v>
      </c>
      <c r="L43" s="13" t="s">
        <v>346</v>
      </c>
      <c r="M43" s="13" t="s">
        <v>347</v>
      </c>
      <c r="N43" s="13"/>
      <c r="O43" s="17">
        <v>8</v>
      </c>
      <c r="P43" s="17">
        <v>8</v>
      </c>
      <c r="Q43" s="31">
        <f t="shared" si="0"/>
        <v>1</v>
      </c>
      <c r="R43" s="17">
        <v>3746</v>
      </c>
      <c r="S43" s="17">
        <v>0.84</v>
      </c>
      <c r="T43" s="17">
        <v>3457</v>
      </c>
      <c r="U43" s="31">
        <f t="shared" si="1"/>
        <v>933</v>
      </c>
      <c r="V43" s="31">
        <f t="shared" si="2"/>
        <v>933</v>
      </c>
      <c r="W43" s="17">
        <v>1</v>
      </c>
      <c r="X43" s="17">
        <v>6</v>
      </c>
      <c r="Y43" s="31">
        <f t="shared" si="3"/>
        <v>6</v>
      </c>
      <c r="Z43" s="37">
        <v>3980</v>
      </c>
      <c r="AA43" s="17">
        <v>0.84</v>
      </c>
      <c r="AB43" s="38">
        <v>3746</v>
      </c>
      <c r="AC43" s="31">
        <f t="shared" si="6"/>
        <v>997</v>
      </c>
      <c r="AD43" s="31">
        <f t="shared" si="4"/>
        <v>5982</v>
      </c>
      <c r="AE43" s="31">
        <f t="shared" si="5"/>
        <v>6915</v>
      </c>
      <c r="AF43" s="39"/>
      <c r="AG43" s="39" t="s">
        <v>485</v>
      </c>
      <c r="AH43" s="39"/>
      <c r="AI43" s="17" t="s">
        <v>164</v>
      </c>
    </row>
    <row r="44" s="5" customFormat="1" ht="23" customHeight="1" spans="1:35">
      <c r="A44" s="10">
        <v>43</v>
      </c>
      <c r="B44" s="13" t="s">
        <v>481</v>
      </c>
      <c r="C44" s="12" t="s">
        <v>482</v>
      </c>
      <c r="D44" s="13" t="s">
        <v>343</v>
      </c>
      <c r="E44" s="13" t="s">
        <v>483</v>
      </c>
      <c r="F44" s="13">
        <v>20210701</v>
      </c>
      <c r="G44" s="13"/>
      <c r="H44" s="13" t="s">
        <v>374</v>
      </c>
      <c r="I44" s="13" t="s">
        <v>484</v>
      </c>
      <c r="J44" s="13">
        <v>0</v>
      </c>
      <c r="K44" s="13">
        <v>4</v>
      </c>
      <c r="L44" s="13" t="s">
        <v>346</v>
      </c>
      <c r="M44" s="13" t="s">
        <v>347</v>
      </c>
      <c r="N44" s="13"/>
      <c r="O44" s="17">
        <v>9</v>
      </c>
      <c r="P44" s="17">
        <v>12</v>
      </c>
      <c r="Q44" s="31">
        <f t="shared" si="0"/>
        <v>4</v>
      </c>
      <c r="R44" s="17">
        <v>3746</v>
      </c>
      <c r="S44" s="17">
        <v>0.84</v>
      </c>
      <c r="T44" s="17">
        <v>3746</v>
      </c>
      <c r="U44" s="31">
        <f t="shared" si="1"/>
        <v>956</v>
      </c>
      <c r="V44" s="31">
        <f t="shared" si="2"/>
        <v>3824</v>
      </c>
      <c r="W44" s="17"/>
      <c r="X44" s="17"/>
      <c r="Y44" s="31">
        <f t="shared" si="3"/>
        <v>0</v>
      </c>
      <c r="Z44" s="37"/>
      <c r="AA44" s="17"/>
      <c r="AB44" s="38"/>
      <c r="AC44" s="31">
        <f t="shared" si="6"/>
        <v>0</v>
      </c>
      <c r="AD44" s="31">
        <f t="shared" si="4"/>
        <v>0</v>
      </c>
      <c r="AE44" s="31">
        <f t="shared" si="5"/>
        <v>3824</v>
      </c>
      <c r="AF44" s="39"/>
      <c r="AG44" s="39" t="s">
        <v>485</v>
      </c>
      <c r="AH44" s="39"/>
      <c r="AI44" s="17" t="s">
        <v>164</v>
      </c>
    </row>
    <row r="45" s="6" customFormat="1" ht="23" customHeight="1" spans="1:37">
      <c r="A45" s="10">
        <v>44</v>
      </c>
      <c r="B45" s="13" t="s">
        <v>486</v>
      </c>
      <c r="C45" s="18" t="s">
        <v>487</v>
      </c>
      <c r="D45" s="13" t="s">
        <v>402</v>
      </c>
      <c r="E45" s="13" t="s">
        <v>403</v>
      </c>
      <c r="F45" s="20">
        <v>20200118</v>
      </c>
      <c r="G45" s="13"/>
      <c r="H45" s="13" t="s">
        <v>13</v>
      </c>
      <c r="I45" s="20" t="s">
        <v>488</v>
      </c>
      <c r="J45" s="13">
        <v>0</v>
      </c>
      <c r="K45" s="13">
        <v>0</v>
      </c>
      <c r="L45" s="13" t="s">
        <v>346</v>
      </c>
      <c r="M45" s="13" t="s">
        <v>347</v>
      </c>
      <c r="N45" s="20" t="s">
        <v>489</v>
      </c>
      <c r="O45" s="17"/>
      <c r="P45" s="17"/>
      <c r="Q45" s="31">
        <f t="shared" si="0"/>
        <v>0</v>
      </c>
      <c r="R45" s="17"/>
      <c r="S45" s="17"/>
      <c r="T45" s="17"/>
      <c r="U45" s="31">
        <f t="shared" si="1"/>
        <v>0</v>
      </c>
      <c r="V45" s="31">
        <f t="shared" si="2"/>
        <v>0</v>
      </c>
      <c r="W45" s="17"/>
      <c r="X45" s="17"/>
      <c r="Y45" s="31">
        <f t="shared" si="3"/>
        <v>0</v>
      </c>
      <c r="Z45" s="37"/>
      <c r="AA45" s="17"/>
      <c r="AB45" s="38"/>
      <c r="AC45" s="31">
        <f t="shared" si="6"/>
        <v>0</v>
      </c>
      <c r="AD45" s="31">
        <f t="shared" si="4"/>
        <v>0</v>
      </c>
      <c r="AE45" s="31">
        <f t="shared" si="5"/>
        <v>0</v>
      </c>
      <c r="AF45" s="39"/>
      <c r="AG45" s="39" t="s">
        <v>490</v>
      </c>
      <c r="AH45" s="17" t="s">
        <v>491</v>
      </c>
      <c r="AI45" s="17" t="s">
        <v>164</v>
      </c>
      <c r="AJ45" s="5"/>
      <c r="AK45" s="5"/>
    </row>
    <row r="46" s="5" customFormat="1" ht="23.1" customHeight="1" spans="1:35">
      <c r="A46" s="10">
        <v>45</v>
      </c>
      <c r="B46" s="13" t="s">
        <v>492</v>
      </c>
      <c r="C46" s="18" t="s">
        <v>493</v>
      </c>
      <c r="D46" s="13" t="s">
        <v>343</v>
      </c>
      <c r="E46" s="13" t="s">
        <v>483</v>
      </c>
      <c r="F46" s="13">
        <v>20200701</v>
      </c>
      <c r="G46" s="13"/>
      <c r="H46" s="13" t="s">
        <v>13</v>
      </c>
      <c r="I46" s="13" t="s">
        <v>494</v>
      </c>
      <c r="J46" s="13">
        <v>0</v>
      </c>
      <c r="K46" s="13">
        <v>0</v>
      </c>
      <c r="L46" s="13" t="s">
        <v>347</v>
      </c>
      <c r="M46" s="13" t="s">
        <v>347</v>
      </c>
      <c r="N46" s="20" t="s">
        <v>495</v>
      </c>
      <c r="O46" s="17"/>
      <c r="P46" s="17"/>
      <c r="Q46" s="31">
        <f t="shared" si="0"/>
        <v>0</v>
      </c>
      <c r="R46" s="17"/>
      <c r="S46" s="17"/>
      <c r="T46" s="17"/>
      <c r="U46" s="31">
        <f t="shared" si="1"/>
        <v>0</v>
      </c>
      <c r="V46" s="31">
        <f t="shared" si="2"/>
        <v>0</v>
      </c>
      <c r="W46" s="17"/>
      <c r="X46" s="17"/>
      <c r="Y46" s="31">
        <f t="shared" si="3"/>
        <v>0</v>
      </c>
      <c r="Z46" s="37"/>
      <c r="AA46" s="17"/>
      <c r="AB46" s="38"/>
      <c r="AC46" s="31">
        <f t="shared" si="6"/>
        <v>0</v>
      </c>
      <c r="AD46" s="31">
        <f t="shared" si="4"/>
        <v>0</v>
      </c>
      <c r="AE46" s="31">
        <f t="shared" si="5"/>
        <v>0</v>
      </c>
      <c r="AF46" s="39"/>
      <c r="AG46" s="39" t="s">
        <v>496</v>
      </c>
      <c r="AH46" s="39"/>
      <c r="AI46" s="17" t="s">
        <v>97</v>
      </c>
    </row>
    <row r="47" s="6" customFormat="1" ht="23.1" customHeight="1" spans="1:37">
      <c r="A47" s="10">
        <v>46</v>
      </c>
      <c r="B47" s="13" t="s">
        <v>492</v>
      </c>
      <c r="C47" s="18" t="s">
        <v>493</v>
      </c>
      <c r="D47" s="13" t="s">
        <v>343</v>
      </c>
      <c r="E47" s="13" t="s">
        <v>483</v>
      </c>
      <c r="F47" s="13">
        <v>20200701</v>
      </c>
      <c r="G47" s="13"/>
      <c r="H47" s="13" t="s">
        <v>13</v>
      </c>
      <c r="I47" s="13" t="s">
        <v>494</v>
      </c>
      <c r="J47" s="13">
        <v>0</v>
      </c>
      <c r="K47" s="13">
        <v>0</v>
      </c>
      <c r="L47" s="13" t="s">
        <v>347</v>
      </c>
      <c r="M47" s="13" t="s">
        <v>347</v>
      </c>
      <c r="N47" s="20" t="s">
        <v>495</v>
      </c>
      <c r="O47" s="17"/>
      <c r="P47" s="17"/>
      <c r="Q47" s="31">
        <f t="shared" si="0"/>
        <v>0</v>
      </c>
      <c r="R47" s="17"/>
      <c r="S47" s="17"/>
      <c r="T47" s="17"/>
      <c r="U47" s="31">
        <f t="shared" si="1"/>
        <v>0</v>
      </c>
      <c r="V47" s="31">
        <f t="shared" si="2"/>
        <v>0</v>
      </c>
      <c r="W47" s="17"/>
      <c r="X47" s="17"/>
      <c r="Y47" s="31">
        <f t="shared" si="3"/>
        <v>0</v>
      </c>
      <c r="Z47" s="37"/>
      <c r="AA47" s="17"/>
      <c r="AB47" s="38"/>
      <c r="AC47" s="31">
        <f t="shared" si="6"/>
        <v>0</v>
      </c>
      <c r="AD47" s="31">
        <f t="shared" si="4"/>
        <v>0</v>
      </c>
      <c r="AE47" s="31">
        <f t="shared" si="5"/>
        <v>0</v>
      </c>
      <c r="AF47" s="39"/>
      <c r="AG47" s="39"/>
      <c r="AH47" s="39"/>
      <c r="AI47" s="17" t="s">
        <v>97</v>
      </c>
      <c r="AJ47" s="5"/>
      <c r="AK47" s="5"/>
    </row>
    <row r="48" s="5" customFormat="1" ht="23" customHeight="1" spans="1:35">
      <c r="A48" s="10">
        <v>47</v>
      </c>
      <c r="B48" s="13" t="s">
        <v>497</v>
      </c>
      <c r="C48" s="12" t="s">
        <v>498</v>
      </c>
      <c r="D48" s="13" t="s">
        <v>351</v>
      </c>
      <c r="E48" s="13" t="s">
        <v>499</v>
      </c>
      <c r="F48" s="13">
        <v>20210622</v>
      </c>
      <c r="G48" s="13"/>
      <c r="H48" s="13" t="s">
        <v>13</v>
      </c>
      <c r="I48" s="13" t="s">
        <v>446</v>
      </c>
      <c r="J48" s="13">
        <v>0</v>
      </c>
      <c r="K48" s="13">
        <v>2</v>
      </c>
      <c r="L48" s="13" t="s">
        <v>346</v>
      </c>
      <c r="M48" s="13" t="s">
        <v>347</v>
      </c>
      <c r="N48" s="13"/>
      <c r="O48" s="17"/>
      <c r="P48" s="17"/>
      <c r="Q48" s="31">
        <f t="shared" si="0"/>
        <v>0</v>
      </c>
      <c r="R48" s="17"/>
      <c r="S48" s="17"/>
      <c r="T48" s="17"/>
      <c r="U48" s="31">
        <f t="shared" si="1"/>
        <v>0</v>
      </c>
      <c r="V48" s="31">
        <f t="shared" si="2"/>
        <v>0</v>
      </c>
      <c r="W48" s="17">
        <v>7</v>
      </c>
      <c r="X48" s="17">
        <v>8</v>
      </c>
      <c r="Y48" s="31">
        <f t="shared" si="3"/>
        <v>2</v>
      </c>
      <c r="Z48" s="37">
        <v>4121</v>
      </c>
      <c r="AA48" s="17">
        <v>0.4</v>
      </c>
      <c r="AB48" s="38">
        <v>4121</v>
      </c>
      <c r="AC48" s="31">
        <f t="shared" si="6"/>
        <v>1034</v>
      </c>
      <c r="AD48" s="31">
        <f t="shared" si="4"/>
        <v>2068</v>
      </c>
      <c r="AE48" s="31">
        <f t="shared" si="5"/>
        <v>2068</v>
      </c>
      <c r="AF48" s="39" t="s">
        <v>500</v>
      </c>
      <c r="AG48" s="39" t="s">
        <v>501</v>
      </c>
      <c r="AH48" s="17"/>
      <c r="AI48" s="17" t="s">
        <v>91</v>
      </c>
    </row>
    <row r="49" s="5" customFormat="1" ht="23" customHeight="1" spans="1:35">
      <c r="A49" s="10">
        <v>48</v>
      </c>
      <c r="B49" s="13" t="s">
        <v>497</v>
      </c>
      <c r="C49" s="12" t="s">
        <v>498</v>
      </c>
      <c r="D49" s="13" t="s">
        <v>351</v>
      </c>
      <c r="E49" s="13" t="s">
        <v>499</v>
      </c>
      <c r="F49" s="13">
        <v>20210622</v>
      </c>
      <c r="G49" s="13"/>
      <c r="H49" s="13" t="s">
        <v>13</v>
      </c>
      <c r="I49" s="13" t="s">
        <v>446</v>
      </c>
      <c r="J49" s="13">
        <v>0</v>
      </c>
      <c r="K49" s="13">
        <v>4</v>
      </c>
      <c r="L49" s="13" t="s">
        <v>346</v>
      </c>
      <c r="M49" s="13" t="s">
        <v>347</v>
      </c>
      <c r="N49" s="13"/>
      <c r="O49" s="17"/>
      <c r="P49" s="17"/>
      <c r="Q49" s="31">
        <f t="shared" si="0"/>
        <v>0</v>
      </c>
      <c r="R49" s="17"/>
      <c r="S49" s="17"/>
      <c r="T49" s="17"/>
      <c r="U49" s="31">
        <f t="shared" si="1"/>
        <v>0</v>
      </c>
      <c r="V49" s="31">
        <f t="shared" si="2"/>
        <v>0</v>
      </c>
      <c r="W49" s="17">
        <v>9</v>
      </c>
      <c r="X49" s="17">
        <v>12</v>
      </c>
      <c r="Y49" s="31">
        <f t="shared" si="3"/>
        <v>4</v>
      </c>
      <c r="Z49" s="37">
        <v>4121</v>
      </c>
      <c r="AA49" s="17">
        <v>0.4</v>
      </c>
      <c r="AB49" s="38">
        <v>4000</v>
      </c>
      <c r="AC49" s="31">
        <f t="shared" si="6"/>
        <v>1024</v>
      </c>
      <c r="AD49" s="31">
        <f t="shared" si="4"/>
        <v>4096</v>
      </c>
      <c r="AE49" s="31">
        <f t="shared" si="5"/>
        <v>4096</v>
      </c>
      <c r="AF49" s="39" t="s">
        <v>500</v>
      </c>
      <c r="AG49" s="39" t="s">
        <v>501</v>
      </c>
      <c r="AH49" s="17"/>
      <c r="AI49" s="17" t="s">
        <v>91</v>
      </c>
    </row>
    <row r="50" s="5" customFormat="1" ht="23.1" customHeight="1" spans="1:35">
      <c r="A50" s="10">
        <v>49</v>
      </c>
      <c r="B50" s="13" t="s">
        <v>502</v>
      </c>
      <c r="C50" s="12" t="s">
        <v>503</v>
      </c>
      <c r="D50" s="13" t="s">
        <v>351</v>
      </c>
      <c r="E50" s="13" t="s">
        <v>504</v>
      </c>
      <c r="F50" s="17">
        <v>20210710</v>
      </c>
      <c r="G50" s="13"/>
      <c r="H50" s="13" t="s">
        <v>374</v>
      </c>
      <c r="I50" s="13" t="s">
        <v>505</v>
      </c>
      <c r="J50" s="13">
        <v>1</v>
      </c>
      <c r="K50" s="13">
        <v>9</v>
      </c>
      <c r="L50" s="13" t="s">
        <v>346</v>
      </c>
      <c r="M50" s="13" t="s">
        <v>347</v>
      </c>
      <c r="N50" s="13"/>
      <c r="O50" s="17">
        <v>12</v>
      </c>
      <c r="P50" s="17">
        <v>12</v>
      </c>
      <c r="Q50" s="31">
        <f t="shared" si="0"/>
        <v>1</v>
      </c>
      <c r="R50" s="17">
        <v>3746</v>
      </c>
      <c r="S50" s="17">
        <v>0.3</v>
      </c>
      <c r="T50" s="17">
        <v>3746</v>
      </c>
      <c r="U50" s="31">
        <f t="shared" si="1"/>
        <v>936</v>
      </c>
      <c r="V50" s="31">
        <f t="shared" si="2"/>
        <v>936</v>
      </c>
      <c r="W50" s="17">
        <v>1</v>
      </c>
      <c r="X50" s="17">
        <v>8</v>
      </c>
      <c r="Y50" s="31">
        <f t="shared" si="3"/>
        <v>8</v>
      </c>
      <c r="Z50" s="37">
        <v>3980</v>
      </c>
      <c r="AA50" s="17">
        <v>0.3</v>
      </c>
      <c r="AB50" s="38">
        <v>3746</v>
      </c>
      <c r="AC50" s="31">
        <f t="shared" si="6"/>
        <v>976</v>
      </c>
      <c r="AD50" s="31">
        <f t="shared" si="4"/>
        <v>7808</v>
      </c>
      <c r="AE50" s="31">
        <f t="shared" si="5"/>
        <v>8744</v>
      </c>
      <c r="AF50" s="39"/>
      <c r="AG50" s="39"/>
      <c r="AH50" s="39"/>
      <c r="AI50" s="17" t="s">
        <v>160</v>
      </c>
    </row>
    <row r="51" s="6" customFormat="1" ht="23.1" customHeight="1" spans="1:37">
      <c r="A51" s="10">
        <v>50</v>
      </c>
      <c r="B51" s="13" t="s">
        <v>502</v>
      </c>
      <c r="C51" s="12" t="s">
        <v>503</v>
      </c>
      <c r="D51" s="13" t="s">
        <v>351</v>
      </c>
      <c r="E51" s="13" t="s">
        <v>504</v>
      </c>
      <c r="F51" s="17">
        <v>20210710</v>
      </c>
      <c r="G51" s="13"/>
      <c r="H51" s="13" t="s">
        <v>374</v>
      </c>
      <c r="I51" s="13" t="s">
        <v>505</v>
      </c>
      <c r="J51" s="13">
        <v>0</v>
      </c>
      <c r="K51" s="13">
        <v>2</v>
      </c>
      <c r="L51" s="13" t="s">
        <v>346</v>
      </c>
      <c r="M51" s="13" t="s">
        <v>347</v>
      </c>
      <c r="N51" s="13"/>
      <c r="O51" s="17"/>
      <c r="P51" s="17"/>
      <c r="Q51" s="31">
        <f t="shared" si="0"/>
        <v>0</v>
      </c>
      <c r="R51" s="17"/>
      <c r="S51" s="17"/>
      <c r="T51" s="17"/>
      <c r="U51" s="31">
        <f t="shared" si="1"/>
        <v>0</v>
      </c>
      <c r="V51" s="31">
        <f t="shared" si="2"/>
        <v>0</v>
      </c>
      <c r="W51" s="17">
        <v>9</v>
      </c>
      <c r="X51" s="17">
        <v>10</v>
      </c>
      <c r="Y51" s="31">
        <f t="shared" si="3"/>
        <v>2</v>
      </c>
      <c r="Z51" s="37">
        <v>3980</v>
      </c>
      <c r="AA51" s="17">
        <v>0.3</v>
      </c>
      <c r="AB51" s="38">
        <v>3980</v>
      </c>
      <c r="AC51" s="31">
        <f t="shared" si="6"/>
        <v>995</v>
      </c>
      <c r="AD51" s="31">
        <f t="shared" si="4"/>
        <v>1990</v>
      </c>
      <c r="AE51" s="31">
        <f t="shared" si="5"/>
        <v>1990</v>
      </c>
      <c r="AF51" s="39"/>
      <c r="AG51" s="39"/>
      <c r="AH51" s="39"/>
      <c r="AI51" s="17" t="s">
        <v>160</v>
      </c>
      <c r="AJ51" s="5"/>
      <c r="AK51" s="5"/>
    </row>
    <row r="52" s="5" customFormat="1" ht="23" customHeight="1" spans="1:35">
      <c r="A52" s="10">
        <v>51</v>
      </c>
      <c r="B52" s="13" t="s">
        <v>506</v>
      </c>
      <c r="C52" s="12" t="s">
        <v>507</v>
      </c>
      <c r="D52" s="13" t="s">
        <v>343</v>
      </c>
      <c r="E52" s="13" t="s">
        <v>460</v>
      </c>
      <c r="F52" s="17">
        <v>20210623</v>
      </c>
      <c r="G52" s="13"/>
      <c r="H52" s="13" t="s">
        <v>374</v>
      </c>
      <c r="I52" s="13" t="s">
        <v>508</v>
      </c>
      <c r="J52" s="13">
        <v>3</v>
      </c>
      <c r="K52" s="13">
        <v>9</v>
      </c>
      <c r="L52" s="13" t="s">
        <v>346</v>
      </c>
      <c r="M52" s="13" t="s">
        <v>347</v>
      </c>
      <c r="N52" s="13"/>
      <c r="O52" s="17">
        <v>11</v>
      </c>
      <c r="P52" s="17">
        <v>12</v>
      </c>
      <c r="Q52" s="31">
        <f t="shared" si="0"/>
        <v>2</v>
      </c>
      <c r="R52" s="17">
        <v>3800</v>
      </c>
      <c r="S52" s="17">
        <v>0.4</v>
      </c>
      <c r="T52" s="17">
        <v>3800</v>
      </c>
      <c r="U52" s="31">
        <f t="shared" si="1"/>
        <v>953</v>
      </c>
      <c r="V52" s="31">
        <f t="shared" si="2"/>
        <v>1906</v>
      </c>
      <c r="W52" s="17">
        <v>1</v>
      </c>
      <c r="X52" s="17">
        <v>7</v>
      </c>
      <c r="Y52" s="31">
        <f t="shared" si="3"/>
        <v>7</v>
      </c>
      <c r="Z52" s="37">
        <v>5149</v>
      </c>
      <c r="AA52" s="17">
        <v>0.4</v>
      </c>
      <c r="AB52" s="38">
        <v>3800</v>
      </c>
      <c r="AC52" s="31">
        <f t="shared" si="6"/>
        <v>1184</v>
      </c>
      <c r="AD52" s="31">
        <f t="shared" si="4"/>
        <v>8288</v>
      </c>
      <c r="AE52" s="31">
        <f t="shared" si="5"/>
        <v>10194</v>
      </c>
      <c r="AF52" s="39"/>
      <c r="AG52" s="39" t="s">
        <v>509</v>
      </c>
      <c r="AH52" s="39"/>
      <c r="AI52" s="17" t="s">
        <v>259</v>
      </c>
    </row>
    <row r="53" s="6" customFormat="1" ht="23" customHeight="1" spans="1:37">
      <c r="A53" s="10">
        <v>52</v>
      </c>
      <c r="B53" s="13" t="s">
        <v>510</v>
      </c>
      <c r="C53" s="12" t="s">
        <v>511</v>
      </c>
      <c r="D53" s="13" t="s">
        <v>343</v>
      </c>
      <c r="E53" s="13" t="s">
        <v>460</v>
      </c>
      <c r="F53" s="17">
        <v>20210630</v>
      </c>
      <c r="G53" s="13"/>
      <c r="H53" s="13" t="s">
        <v>374</v>
      </c>
      <c r="I53" s="13" t="s">
        <v>484</v>
      </c>
      <c r="J53" s="13">
        <v>4</v>
      </c>
      <c r="K53" s="13">
        <v>8</v>
      </c>
      <c r="L53" s="13" t="s">
        <v>346</v>
      </c>
      <c r="M53" s="13" t="s">
        <v>347</v>
      </c>
      <c r="N53" s="13"/>
      <c r="O53" s="17">
        <v>11</v>
      </c>
      <c r="P53" s="17">
        <v>12</v>
      </c>
      <c r="Q53" s="31">
        <f t="shared" si="0"/>
        <v>2</v>
      </c>
      <c r="R53" s="17">
        <v>3800</v>
      </c>
      <c r="S53" s="17">
        <v>0.4</v>
      </c>
      <c r="T53" s="17">
        <v>3800</v>
      </c>
      <c r="U53" s="31">
        <f t="shared" si="1"/>
        <v>953</v>
      </c>
      <c r="V53" s="31">
        <f t="shared" si="2"/>
        <v>1906</v>
      </c>
      <c r="W53" s="17">
        <v>1</v>
      </c>
      <c r="X53" s="17">
        <v>6</v>
      </c>
      <c r="Y53" s="31">
        <f t="shared" si="3"/>
        <v>6</v>
      </c>
      <c r="Z53" s="37">
        <v>4827</v>
      </c>
      <c r="AA53" s="17">
        <v>0.4</v>
      </c>
      <c r="AB53" s="38">
        <v>3800</v>
      </c>
      <c r="AC53" s="31">
        <f t="shared" si="6"/>
        <v>1129</v>
      </c>
      <c r="AD53" s="31">
        <f t="shared" si="4"/>
        <v>6774</v>
      </c>
      <c r="AE53" s="31">
        <f t="shared" si="5"/>
        <v>8680</v>
      </c>
      <c r="AF53" s="39"/>
      <c r="AG53" s="39" t="s">
        <v>512</v>
      </c>
      <c r="AH53" s="39"/>
      <c r="AI53" s="17" t="s">
        <v>259</v>
      </c>
      <c r="AJ53" s="5"/>
      <c r="AK53" s="5"/>
    </row>
    <row r="54" s="6" customFormat="1" ht="23" customHeight="1" spans="1:37">
      <c r="A54" s="10">
        <v>53</v>
      </c>
      <c r="B54" s="13" t="s">
        <v>513</v>
      </c>
      <c r="C54" s="12" t="s">
        <v>514</v>
      </c>
      <c r="D54" s="13" t="s">
        <v>343</v>
      </c>
      <c r="E54" s="13" t="s">
        <v>515</v>
      </c>
      <c r="F54" s="13">
        <v>20220628</v>
      </c>
      <c r="G54" s="13"/>
      <c r="H54" s="13" t="s">
        <v>13</v>
      </c>
      <c r="I54" s="13" t="s">
        <v>392</v>
      </c>
      <c r="J54" s="13">
        <v>0</v>
      </c>
      <c r="K54" s="13">
        <v>2</v>
      </c>
      <c r="L54" s="13" t="s">
        <v>346</v>
      </c>
      <c r="M54" s="13" t="s">
        <v>347</v>
      </c>
      <c r="N54" s="13"/>
      <c r="O54" s="17"/>
      <c r="P54" s="17"/>
      <c r="Q54" s="31">
        <f t="shared" si="0"/>
        <v>0</v>
      </c>
      <c r="R54" s="17"/>
      <c r="S54" s="17"/>
      <c r="T54" s="17"/>
      <c r="U54" s="31">
        <f t="shared" si="1"/>
        <v>0</v>
      </c>
      <c r="V54" s="31">
        <f t="shared" si="2"/>
        <v>0</v>
      </c>
      <c r="W54" s="17">
        <v>7</v>
      </c>
      <c r="X54" s="17">
        <v>8</v>
      </c>
      <c r="Y54" s="31">
        <f t="shared" si="3"/>
        <v>2</v>
      </c>
      <c r="Z54" s="37">
        <v>5275</v>
      </c>
      <c r="AA54" s="17">
        <v>0.4</v>
      </c>
      <c r="AB54" s="38">
        <v>4121</v>
      </c>
      <c r="AC54" s="31">
        <f t="shared" si="6"/>
        <v>1231</v>
      </c>
      <c r="AD54" s="31">
        <f t="shared" si="4"/>
        <v>2462</v>
      </c>
      <c r="AE54" s="31">
        <f t="shared" si="5"/>
        <v>2462</v>
      </c>
      <c r="AF54" s="39"/>
      <c r="AG54" s="39" t="s">
        <v>516</v>
      </c>
      <c r="AH54" s="39"/>
      <c r="AI54" s="17" t="s">
        <v>259</v>
      </c>
      <c r="AJ54" s="5"/>
      <c r="AK54" s="5"/>
    </row>
    <row r="55" s="6" customFormat="1" ht="23" customHeight="1" spans="1:37">
      <c r="A55" s="10">
        <v>54</v>
      </c>
      <c r="B55" s="13" t="s">
        <v>513</v>
      </c>
      <c r="C55" s="12" t="s">
        <v>514</v>
      </c>
      <c r="D55" s="13" t="s">
        <v>343</v>
      </c>
      <c r="E55" s="13" t="s">
        <v>515</v>
      </c>
      <c r="F55" s="13">
        <v>20220628</v>
      </c>
      <c r="G55" s="13"/>
      <c r="H55" s="13" t="s">
        <v>13</v>
      </c>
      <c r="I55" s="13" t="s">
        <v>392</v>
      </c>
      <c r="J55" s="13">
        <v>0</v>
      </c>
      <c r="K55" s="13">
        <v>3</v>
      </c>
      <c r="L55" s="13" t="s">
        <v>346</v>
      </c>
      <c r="M55" s="13" t="s">
        <v>347</v>
      </c>
      <c r="N55" s="13"/>
      <c r="O55" s="17"/>
      <c r="P55" s="17"/>
      <c r="Q55" s="31">
        <f t="shared" si="0"/>
        <v>0</v>
      </c>
      <c r="R55" s="17"/>
      <c r="S55" s="17"/>
      <c r="T55" s="17"/>
      <c r="U55" s="31">
        <f t="shared" si="1"/>
        <v>0</v>
      </c>
      <c r="V55" s="31">
        <f t="shared" si="2"/>
        <v>0</v>
      </c>
      <c r="W55" s="17">
        <v>9</v>
      </c>
      <c r="X55" s="17">
        <v>11</v>
      </c>
      <c r="Y55" s="31">
        <f t="shared" si="3"/>
        <v>3</v>
      </c>
      <c r="Z55" s="37">
        <v>5275</v>
      </c>
      <c r="AA55" s="17">
        <v>0.4</v>
      </c>
      <c r="AB55" s="38">
        <v>5275</v>
      </c>
      <c r="AC55" s="31">
        <f t="shared" si="6"/>
        <v>1324</v>
      </c>
      <c r="AD55" s="31">
        <f t="shared" si="4"/>
        <v>3972</v>
      </c>
      <c r="AE55" s="31">
        <f t="shared" si="5"/>
        <v>3972</v>
      </c>
      <c r="AF55" s="39"/>
      <c r="AG55" s="39" t="s">
        <v>516</v>
      </c>
      <c r="AH55" s="39"/>
      <c r="AI55" s="17" t="s">
        <v>259</v>
      </c>
      <c r="AJ55" s="5"/>
      <c r="AK55" s="5"/>
    </row>
    <row r="56" s="6" customFormat="1" ht="23" customHeight="1" spans="1:37">
      <c r="A56" s="10">
        <v>55</v>
      </c>
      <c r="B56" s="13" t="s">
        <v>517</v>
      </c>
      <c r="C56" s="12" t="s">
        <v>518</v>
      </c>
      <c r="D56" s="13" t="s">
        <v>351</v>
      </c>
      <c r="E56" s="13" t="s">
        <v>519</v>
      </c>
      <c r="F56" s="17">
        <v>20200625</v>
      </c>
      <c r="G56" s="13"/>
      <c r="H56" s="13" t="s">
        <v>374</v>
      </c>
      <c r="I56" s="13" t="s">
        <v>520</v>
      </c>
      <c r="J56" s="13">
        <v>5</v>
      </c>
      <c r="K56" s="13">
        <v>7</v>
      </c>
      <c r="L56" s="13" t="s">
        <v>346</v>
      </c>
      <c r="M56" s="13" t="s">
        <v>347</v>
      </c>
      <c r="N56" s="13"/>
      <c r="O56" s="17">
        <v>11</v>
      </c>
      <c r="P56" s="17">
        <v>12</v>
      </c>
      <c r="Q56" s="31">
        <f t="shared" si="0"/>
        <v>2</v>
      </c>
      <c r="R56" s="17">
        <v>3800</v>
      </c>
      <c r="S56" s="17">
        <v>0.4</v>
      </c>
      <c r="T56" s="17">
        <v>3800</v>
      </c>
      <c r="U56" s="31">
        <f t="shared" si="1"/>
        <v>953</v>
      </c>
      <c r="V56" s="31">
        <f t="shared" si="2"/>
        <v>1906</v>
      </c>
      <c r="W56" s="17">
        <v>1</v>
      </c>
      <c r="X56" s="17">
        <v>5</v>
      </c>
      <c r="Y56" s="31">
        <f t="shared" si="3"/>
        <v>5</v>
      </c>
      <c r="Z56" s="37">
        <v>4709</v>
      </c>
      <c r="AA56" s="17">
        <v>0.4</v>
      </c>
      <c r="AB56" s="38">
        <v>3800</v>
      </c>
      <c r="AC56" s="31">
        <f t="shared" si="6"/>
        <v>1109</v>
      </c>
      <c r="AD56" s="31">
        <f t="shared" si="4"/>
        <v>5545</v>
      </c>
      <c r="AE56" s="31">
        <f t="shared" si="5"/>
        <v>7451</v>
      </c>
      <c r="AF56" s="39"/>
      <c r="AG56" s="39" t="s">
        <v>521</v>
      </c>
      <c r="AH56" s="39"/>
      <c r="AI56" s="17" t="s">
        <v>259</v>
      </c>
      <c r="AJ56" s="5"/>
      <c r="AK56" s="5"/>
    </row>
    <row r="57" s="5" customFormat="1" ht="23.1" customHeight="1" spans="1:35">
      <c r="A57" s="10">
        <v>56</v>
      </c>
      <c r="B57" s="13" t="s">
        <v>522</v>
      </c>
      <c r="C57" s="21" t="s">
        <v>523</v>
      </c>
      <c r="D57" s="13" t="s">
        <v>351</v>
      </c>
      <c r="E57" s="22" t="s">
        <v>524</v>
      </c>
      <c r="F57" s="13">
        <v>20220325</v>
      </c>
      <c r="G57" s="13"/>
      <c r="H57" s="13" t="s">
        <v>13</v>
      </c>
      <c r="I57" s="13" t="s">
        <v>525</v>
      </c>
      <c r="J57" s="13">
        <v>0</v>
      </c>
      <c r="K57" s="13">
        <v>4</v>
      </c>
      <c r="L57" s="13" t="s">
        <v>346</v>
      </c>
      <c r="M57" s="13" t="s">
        <v>347</v>
      </c>
      <c r="N57" s="13"/>
      <c r="O57" s="17"/>
      <c r="P57" s="17"/>
      <c r="Q57" s="31">
        <f t="shared" si="0"/>
        <v>0</v>
      </c>
      <c r="R57" s="17"/>
      <c r="S57" s="17"/>
      <c r="T57" s="17"/>
      <c r="U57" s="31">
        <f t="shared" si="1"/>
        <v>0</v>
      </c>
      <c r="V57" s="31">
        <f t="shared" si="2"/>
        <v>0</v>
      </c>
      <c r="W57" s="17">
        <v>8</v>
      </c>
      <c r="X57" s="17">
        <v>11</v>
      </c>
      <c r="Y57" s="31">
        <f t="shared" si="3"/>
        <v>4</v>
      </c>
      <c r="Z57" s="37">
        <v>3980</v>
      </c>
      <c r="AA57" s="17">
        <v>1</v>
      </c>
      <c r="AB57" s="38">
        <v>3980</v>
      </c>
      <c r="AC57" s="31">
        <f t="shared" si="6"/>
        <v>1022</v>
      </c>
      <c r="AD57" s="31">
        <f t="shared" si="4"/>
        <v>4088</v>
      </c>
      <c r="AE57" s="31">
        <f t="shared" si="5"/>
        <v>4088</v>
      </c>
      <c r="AF57" s="39"/>
      <c r="AG57" s="39"/>
      <c r="AH57" s="39"/>
      <c r="AI57" s="17" t="s">
        <v>49</v>
      </c>
    </row>
    <row r="58" s="5" customFormat="1" ht="23.1" customHeight="1" spans="1:35">
      <c r="A58" s="10">
        <v>57</v>
      </c>
      <c r="B58" s="13" t="s">
        <v>526</v>
      </c>
      <c r="C58" s="18" t="s">
        <v>527</v>
      </c>
      <c r="D58" s="13" t="s">
        <v>351</v>
      </c>
      <c r="E58" s="13" t="s">
        <v>528</v>
      </c>
      <c r="F58" s="17">
        <v>20190911</v>
      </c>
      <c r="G58" s="13"/>
      <c r="H58" s="13" t="s">
        <v>374</v>
      </c>
      <c r="I58" s="13" t="s">
        <v>529</v>
      </c>
      <c r="J58" s="13">
        <v>12</v>
      </c>
      <c r="K58" s="13">
        <v>0</v>
      </c>
      <c r="L58" s="13" t="s">
        <v>346</v>
      </c>
      <c r="M58" s="13" t="s">
        <v>346</v>
      </c>
      <c r="N58" s="20" t="s">
        <v>530</v>
      </c>
      <c r="O58" s="17"/>
      <c r="P58" s="17"/>
      <c r="Q58" s="31">
        <f t="shared" si="0"/>
        <v>0</v>
      </c>
      <c r="R58" s="17"/>
      <c r="S58" s="17"/>
      <c r="T58" s="17"/>
      <c r="U58" s="31">
        <f t="shared" si="1"/>
        <v>0</v>
      </c>
      <c r="V58" s="31">
        <f t="shared" si="2"/>
        <v>0</v>
      </c>
      <c r="W58" s="17"/>
      <c r="X58" s="17"/>
      <c r="Y58" s="31">
        <f t="shared" si="3"/>
        <v>0</v>
      </c>
      <c r="Z58" s="37"/>
      <c r="AA58" s="17"/>
      <c r="AB58" s="38"/>
      <c r="AC58" s="31">
        <f t="shared" si="6"/>
        <v>0</v>
      </c>
      <c r="AD58" s="31">
        <f t="shared" si="4"/>
        <v>0</v>
      </c>
      <c r="AE58" s="31">
        <f t="shared" si="5"/>
        <v>0</v>
      </c>
      <c r="AF58" s="39"/>
      <c r="AG58" s="39"/>
      <c r="AH58" s="39"/>
      <c r="AI58" s="17" t="s">
        <v>136</v>
      </c>
    </row>
    <row r="59" s="5" customFormat="1" ht="23" customHeight="1" spans="1:35">
      <c r="A59" s="10">
        <v>58</v>
      </c>
      <c r="B59" s="13" t="s">
        <v>531</v>
      </c>
      <c r="C59" s="12" t="s">
        <v>532</v>
      </c>
      <c r="D59" s="13" t="s">
        <v>343</v>
      </c>
      <c r="E59" s="13" t="s">
        <v>533</v>
      </c>
      <c r="F59" s="17">
        <v>20200625</v>
      </c>
      <c r="G59" s="13"/>
      <c r="H59" s="13" t="s">
        <v>374</v>
      </c>
      <c r="I59" s="13" t="s">
        <v>534</v>
      </c>
      <c r="J59" s="13">
        <v>4</v>
      </c>
      <c r="K59" s="13">
        <v>8</v>
      </c>
      <c r="L59" s="13" t="s">
        <v>346</v>
      </c>
      <c r="M59" s="13" t="s">
        <v>347</v>
      </c>
      <c r="N59" s="13"/>
      <c r="O59" s="17">
        <v>12</v>
      </c>
      <c r="P59" s="17">
        <v>12</v>
      </c>
      <c r="Q59" s="31">
        <f t="shared" si="0"/>
        <v>1</v>
      </c>
      <c r="R59" s="17">
        <v>3746</v>
      </c>
      <c r="S59" s="17">
        <v>0.9</v>
      </c>
      <c r="T59" s="17">
        <v>3746</v>
      </c>
      <c r="U59" s="31">
        <f t="shared" si="1"/>
        <v>958</v>
      </c>
      <c r="V59" s="31">
        <f t="shared" si="2"/>
        <v>958</v>
      </c>
      <c r="W59" s="17">
        <v>1</v>
      </c>
      <c r="X59" s="17">
        <v>7</v>
      </c>
      <c r="Y59" s="31">
        <f t="shared" si="3"/>
        <v>7</v>
      </c>
      <c r="Z59" s="37">
        <v>3980</v>
      </c>
      <c r="AA59" s="17">
        <v>0.9</v>
      </c>
      <c r="AB59" s="38">
        <v>3980</v>
      </c>
      <c r="AC59" s="31">
        <f t="shared" si="6"/>
        <v>1018</v>
      </c>
      <c r="AD59" s="31">
        <f t="shared" si="4"/>
        <v>7126</v>
      </c>
      <c r="AE59" s="31">
        <f t="shared" si="5"/>
        <v>8084</v>
      </c>
      <c r="AF59" s="39" t="s">
        <v>535</v>
      </c>
      <c r="AG59" s="39" t="s">
        <v>536</v>
      </c>
      <c r="AH59" s="39"/>
      <c r="AI59" s="17" t="s">
        <v>125</v>
      </c>
    </row>
    <row r="60" s="6" customFormat="1" ht="23" customHeight="1" spans="1:37">
      <c r="A60" s="10">
        <v>59</v>
      </c>
      <c r="B60" s="13" t="s">
        <v>537</v>
      </c>
      <c r="C60" s="18" t="s">
        <v>538</v>
      </c>
      <c r="D60" s="13" t="s">
        <v>343</v>
      </c>
      <c r="E60" s="23" t="s">
        <v>539</v>
      </c>
      <c r="F60" s="13">
        <v>20210630</v>
      </c>
      <c r="G60" s="13"/>
      <c r="H60" s="13" t="s">
        <v>13</v>
      </c>
      <c r="I60" s="13" t="s">
        <v>540</v>
      </c>
      <c r="J60" s="23">
        <v>0</v>
      </c>
      <c r="K60" s="23">
        <v>0</v>
      </c>
      <c r="L60" s="23" t="s">
        <v>347</v>
      </c>
      <c r="M60" s="13" t="s">
        <v>347</v>
      </c>
      <c r="N60" s="26" t="s">
        <v>495</v>
      </c>
      <c r="O60" s="17"/>
      <c r="P60" s="17"/>
      <c r="Q60" s="31">
        <f t="shared" si="0"/>
        <v>0</v>
      </c>
      <c r="R60" s="17"/>
      <c r="S60" s="17"/>
      <c r="T60" s="17"/>
      <c r="U60" s="31">
        <f t="shared" si="1"/>
        <v>0</v>
      </c>
      <c r="V60" s="31">
        <f t="shared" si="2"/>
        <v>0</v>
      </c>
      <c r="W60" s="17"/>
      <c r="X60" s="17"/>
      <c r="Y60" s="31">
        <f t="shared" si="3"/>
        <v>0</v>
      </c>
      <c r="Z60" s="37"/>
      <c r="AA60" s="17"/>
      <c r="AB60" s="38"/>
      <c r="AC60" s="31">
        <f t="shared" si="6"/>
        <v>0</v>
      </c>
      <c r="AD60" s="31">
        <f t="shared" si="4"/>
        <v>0</v>
      </c>
      <c r="AE60" s="31">
        <f t="shared" si="5"/>
        <v>0</v>
      </c>
      <c r="AF60" s="39" t="s">
        <v>541</v>
      </c>
      <c r="AG60" s="39" t="s">
        <v>542</v>
      </c>
      <c r="AH60" s="39"/>
      <c r="AI60" s="17" t="s">
        <v>125</v>
      </c>
      <c r="AJ60" s="5"/>
      <c r="AK60" s="5"/>
    </row>
    <row r="61" s="6" customFormat="1" ht="23" customHeight="1" spans="1:37">
      <c r="A61" s="10">
        <v>60</v>
      </c>
      <c r="B61" s="13" t="s">
        <v>537</v>
      </c>
      <c r="C61" s="18" t="s">
        <v>538</v>
      </c>
      <c r="D61" s="13" t="s">
        <v>343</v>
      </c>
      <c r="E61" s="23" t="s">
        <v>539</v>
      </c>
      <c r="F61" s="13">
        <v>20210630</v>
      </c>
      <c r="G61" s="13"/>
      <c r="H61" s="13" t="s">
        <v>13</v>
      </c>
      <c r="I61" s="13" t="s">
        <v>540</v>
      </c>
      <c r="J61" s="23">
        <v>0</v>
      </c>
      <c r="K61" s="23">
        <v>0</v>
      </c>
      <c r="L61" s="23" t="s">
        <v>347</v>
      </c>
      <c r="M61" s="13" t="s">
        <v>347</v>
      </c>
      <c r="N61" s="26" t="s">
        <v>495</v>
      </c>
      <c r="O61" s="17"/>
      <c r="P61" s="17"/>
      <c r="Q61" s="31">
        <f t="shared" si="0"/>
        <v>0</v>
      </c>
      <c r="R61" s="17"/>
      <c r="S61" s="17"/>
      <c r="T61" s="17"/>
      <c r="U61" s="31">
        <f t="shared" si="1"/>
        <v>0</v>
      </c>
      <c r="V61" s="31">
        <f t="shared" si="2"/>
        <v>0</v>
      </c>
      <c r="W61" s="17"/>
      <c r="X61" s="17"/>
      <c r="Y61" s="31">
        <f t="shared" si="3"/>
        <v>0</v>
      </c>
      <c r="Z61" s="37"/>
      <c r="AA61" s="17"/>
      <c r="AB61" s="38"/>
      <c r="AC61" s="31">
        <f t="shared" si="6"/>
        <v>0</v>
      </c>
      <c r="AD61" s="31">
        <f t="shared" si="4"/>
        <v>0</v>
      </c>
      <c r="AE61" s="31">
        <f t="shared" si="5"/>
        <v>0</v>
      </c>
      <c r="AF61" s="39" t="s">
        <v>541</v>
      </c>
      <c r="AG61" s="39" t="s">
        <v>543</v>
      </c>
      <c r="AH61" s="39"/>
      <c r="AI61" s="17" t="s">
        <v>125</v>
      </c>
      <c r="AJ61" s="5"/>
      <c r="AK61" s="5"/>
    </row>
    <row r="62" s="6" customFormat="1" ht="23" customHeight="1" spans="1:37">
      <c r="A62" s="10">
        <v>61</v>
      </c>
      <c r="B62" s="13" t="s">
        <v>537</v>
      </c>
      <c r="C62" s="18" t="s">
        <v>538</v>
      </c>
      <c r="D62" s="13" t="s">
        <v>343</v>
      </c>
      <c r="E62" s="23" t="s">
        <v>539</v>
      </c>
      <c r="F62" s="13">
        <v>20210630</v>
      </c>
      <c r="G62" s="13"/>
      <c r="H62" s="13" t="s">
        <v>13</v>
      </c>
      <c r="I62" s="13" t="s">
        <v>540</v>
      </c>
      <c r="J62" s="23">
        <v>0</v>
      </c>
      <c r="K62" s="23">
        <v>0</v>
      </c>
      <c r="L62" s="23" t="s">
        <v>347</v>
      </c>
      <c r="M62" s="13" t="s">
        <v>347</v>
      </c>
      <c r="N62" s="26" t="s">
        <v>495</v>
      </c>
      <c r="O62" s="17"/>
      <c r="P62" s="17"/>
      <c r="Q62" s="31">
        <f t="shared" si="0"/>
        <v>0</v>
      </c>
      <c r="R62" s="17"/>
      <c r="S62" s="17"/>
      <c r="T62" s="17"/>
      <c r="U62" s="31">
        <f t="shared" si="1"/>
        <v>0</v>
      </c>
      <c r="V62" s="31">
        <f t="shared" si="2"/>
        <v>0</v>
      </c>
      <c r="W62" s="17"/>
      <c r="X62" s="17"/>
      <c r="Y62" s="31">
        <f t="shared" si="3"/>
        <v>0</v>
      </c>
      <c r="Z62" s="37"/>
      <c r="AA62" s="17"/>
      <c r="AB62" s="38"/>
      <c r="AC62" s="31">
        <f t="shared" si="6"/>
        <v>0</v>
      </c>
      <c r="AD62" s="31">
        <f t="shared" si="4"/>
        <v>0</v>
      </c>
      <c r="AE62" s="31">
        <f t="shared" si="5"/>
        <v>0</v>
      </c>
      <c r="AF62" s="39"/>
      <c r="AG62" s="39"/>
      <c r="AH62" s="39"/>
      <c r="AI62" s="17" t="s">
        <v>125</v>
      </c>
      <c r="AJ62" s="5"/>
      <c r="AK62" s="5"/>
    </row>
    <row r="63" s="6" customFormat="1" ht="23.1" customHeight="1" spans="1:37">
      <c r="A63" s="10">
        <v>62</v>
      </c>
      <c r="B63" s="13" t="s">
        <v>544</v>
      </c>
      <c r="C63" s="12" t="s">
        <v>545</v>
      </c>
      <c r="D63" s="13" t="s">
        <v>343</v>
      </c>
      <c r="E63" s="13" t="s">
        <v>483</v>
      </c>
      <c r="F63" s="17">
        <v>20210701</v>
      </c>
      <c r="G63" s="13"/>
      <c r="H63" s="13" t="s">
        <v>374</v>
      </c>
      <c r="I63" s="13" t="s">
        <v>546</v>
      </c>
      <c r="J63" s="13">
        <v>3</v>
      </c>
      <c r="K63" s="13">
        <v>9</v>
      </c>
      <c r="L63" s="13" t="s">
        <v>346</v>
      </c>
      <c r="M63" s="13" t="s">
        <v>347</v>
      </c>
      <c r="N63" s="20" t="s">
        <v>547</v>
      </c>
      <c r="O63" s="17">
        <v>12</v>
      </c>
      <c r="P63" s="17">
        <v>12</v>
      </c>
      <c r="Q63" s="31">
        <f t="shared" ref="Q63:Q126" si="7">IF(P63*O63=0,0,(P63-O63+1))</f>
        <v>1</v>
      </c>
      <c r="R63" s="17">
        <v>3746</v>
      </c>
      <c r="S63" s="17">
        <v>0.3</v>
      </c>
      <c r="T63" s="17">
        <v>3746</v>
      </c>
      <c r="U63" s="31">
        <f t="shared" ref="U63:U126" si="8">IF(R63*S63*T63=0,0,INT((R63*(S63+16.7)+T63*8)/100))</f>
        <v>936</v>
      </c>
      <c r="V63" s="31">
        <f t="shared" ref="V63:V126" si="9">U63*Q63</f>
        <v>936</v>
      </c>
      <c r="W63" s="17">
        <v>1</v>
      </c>
      <c r="X63" s="17">
        <v>8</v>
      </c>
      <c r="Y63" s="31">
        <f t="shared" ref="Y63:Y126" si="10">IF(X63*W63=0,0,(X63-W63+1))</f>
        <v>8</v>
      </c>
      <c r="Z63" s="37">
        <v>3980</v>
      </c>
      <c r="AA63" s="17">
        <v>0.3</v>
      </c>
      <c r="AB63" s="38">
        <v>4121</v>
      </c>
      <c r="AC63" s="31">
        <f t="shared" ref="AC63:AC126" si="11">IF(Z63*AA63*AB63=0,0,INT((Z63*(AA63+16.7)+AB63*8)/100))</f>
        <v>1006</v>
      </c>
      <c r="AD63" s="31">
        <f t="shared" ref="AD63:AD126" si="12">AC63*Y63</f>
        <v>8048</v>
      </c>
      <c r="AE63" s="31">
        <f t="shared" ref="AE63:AE126" si="13">AD63+V63</f>
        <v>8984</v>
      </c>
      <c r="AF63" s="39"/>
      <c r="AG63" s="39" t="s">
        <v>548</v>
      </c>
      <c r="AH63" s="39"/>
      <c r="AI63" s="17" t="s">
        <v>141</v>
      </c>
      <c r="AJ63" s="5"/>
      <c r="AK63" s="5"/>
    </row>
    <row r="64" s="5" customFormat="1" ht="23" customHeight="1" spans="1:35">
      <c r="A64" s="10">
        <v>63</v>
      </c>
      <c r="B64" s="13" t="s">
        <v>549</v>
      </c>
      <c r="C64" s="12" t="s">
        <v>550</v>
      </c>
      <c r="D64" s="13" t="s">
        <v>343</v>
      </c>
      <c r="E64" s="13" t="s">
        <v>551</v>
      </c>
      <c r="F64" s="13">
        <v>20180630</v>
      </c>
      <c r="G64" s="13"/>
      <c r="H64" s="13" t="s">
        <v>13</v>
      </c>
      <c r="I64" s="13" t="s">
        <v>552</v>
      </c>
      <c r="J64" s="13">
        <v>0</v>
      </c>
      <c r="K64" s="13">
        <v>0</v>
      </c>
      <c r="L64" s="13" t="s">
        <v>346</v>
      </c>
      <c r="M64" s="13" t="s">
        <v>347</v>
      </c>
      <c r="N64" s="13"/>
      <c r="O64" s="17"/>
      <c r="P64" s="17"/>
      <c r="Q64" s="31">
        <f t="shared" si="7"/>
        <v>0</v>
      </c>
      <c r="R64" s="17"/>
      <c r="S64" s="17"/>
      <c r="T64" s="17"/>
      <c r="U64" s="31">
        <f t="shared" si="8"/>
        <v>0</v>
      </c>
      <c r="V64" s="31">
        <f t="shared" si="9"/>
        <v>0</v>
      </c>
      <c r="W64" s="17">
        <v>5</v>
      </c>
      <c r="X64" s="17">
        <v>8</v>
      </c>
      <c r="Y64" s="31">
        <f t="shared" si="10"/>
        <v>4</v>
      </c>
      <c r="Z64" s="37">
        <v>3980</v>
      </c>
      <c r="AA64" s="17">
        <v>0.48</v>
      </c>
      <c r="AB64" s="38">
        <v>3746</v>
      </c>
      <c r="AC64" s="31">
        <f t="shared" si="11"/>
        <v>983</v>
      </c>
      <c r="AD64" s="31">
        <f t="shared" si="12"/>
        <v>3932</v>
      </c>
      <c r="AE64" s="31">
        <f t="shared" si="13"/>
        <v>3932</v>
      </c>
      <c r="AF64" s="39"/>
      <c r="AG64" s="39"/>
      <c r="AH64" s="39"/>
      <c r="AI64" s="17" t="s">
        <v>300</v>
      </c>
    </row>
    <row r="65" s="6" customFormat="1" ht="23" customHeight="1" spans="1:37">
      <c r="A65" s="10">
        <v>64</v>
      </c>
      <c r="B65" s="13" t="s">
        <v>549</v>
      </c>
      <c r="C65" s="12" t="s">
        <v>550</v>
      </c>
      <c r="D65" s="13" t="s">
        <v>343</v>
      </c>
      <c r="E65" s="13" t="s">
        <v>551</v>
      </c>
      <c r="F65" s="13">
        <v>20180630</v>
      </c>
      <c r="G65" s="13"/>
      <c r="H65" s="13" t="s">
        <v>13</v>
      </c>
      <c r="I65" s="13" t="s">
        <v>552</v>
      </c>
      <c r="J65" s="13">
        <v>0</v>
      </c>
      <c r="K65" s="13">
        <v>0</v>
      </c>
      <c r="L65" s="13" t="s">
        <v>346</v>
      </c>
      <c r="M65" s="13" t="s">
        <v>347</v>
      </c>
      <c r="N65" s="13"/>
      <c r="O65" s="17"/>
      <c r="P65" s="17"/>
      <c r="Q65" s="31">
        <f t="shared" si="7"/>
        <v>0</v>
      </c>
      <c r="R65" s="17"/>
      <c r="S65" s="17"/>
      <c r="T65" s="17"/>
      <c r="U65" s="31">
        <f t="shared" si="8"/>
        <v>0</v>
      </c>
      <c r="V65" s="31">
        <f t="shared" si="9"/>
        <v>0</v>
      </c>
      <c r="W65" s="17">
        <v>9</v>
      </c>
      <c r="X65" s="17">
        <v>11</v>
      </c>
      <c r="Y65" s="31">
        <f t="shared" si="10"/>
        <v>3</v>
      </c>
      <c r="Z65" s="37">
        <v>3980</v>
      </c>
      <c r="AA65" s="17">
        <v>0.48</v>
      </c>
      <c r="AB65" s="38">
        <v>3980</v>
      </c>
      <c r="AC65" s="31">
        <f t="shared" si="11"/>
        <v>1002</v>
      </c>
      <c r="AD65" s="31">
        <f t="shared" si="12"/>
        <v>3006</v>
      </c>
      <c r="AE65" s="31">
        <f t="shared" si="13"/>
        <v>3006</v>
      </c>
      <c r="AF65" s="39"/>
      <c r="AG65" s="39"/>
      <c r="AH65" s="39"/>
      <c r="AI65" s="17" t="s">
        <v>300</v>
      </c>
      <c r="AJ65" s="5"/>
      <c r="AK65" s="5"/>
    </row>
    <row r="66" s="6" customFormat="1" ht="23" customHeight="1" spans="1:37">
      <c r="A66" s="10">
        <v>65</v>
      </c>
      <c r="B66" s="13" t="s">
        <v>553</v>
      </c>
      <c r="C66" s="12" t="s">
        <v>554</v>
      </c>
      <c r="D66" s="13" t="s">
        <v>343</v>
      </c>
      <c r="E66" s="13" t="s">
        <v>551</v>
      </c>
      <c r="F66" s="13">
        <v>20180630</v>
      </c>
      <c r="G66" s="13"/>
      <c r="H66" s="13" t="s">
        <v>13</v>
      </c>
      <c r="I66" s="13" t="s">
        <v>552</v>
      </c>
      <c r="J66" s="13"/>
      <c r="K66" s="13"/>
      <c r="L66" s="13"/>
      <c r="M66" s="13"/>
      <c r="N66" s="13"/>
      <c r="O66" s="17"/>
      <c r="P66" s="17"/>
      <c r="Q66" s="31">
        <f t="shared" si="7"/>
        <v>0</v>
      </c>
      <c r="R66" s="17"/>
      <c r="S66" s="17"/>
      <c r="T66" s="17"/>
      <c r="U66" s="31">
        <f t="shared" si="8"/>
        <v>0</v>
      </c>
      <c r="V66" s="31">
        <f t="shared" si="9"/>
        <v>0</v>
      </c>
      <c r="W66" s="17">
        <v>5</v>
      </c>
      <c r="X66" s="17">
        <v>8</v>
      </c>
      <c r="Y66" s="31">
        <f t="shared" si="10"/>
        <v>4</v>
      </c>
      <c r="Z66" s="37">
        <v>3980</v>
      </c>
      <c r="AA66" s="17">
        <v>0.48</v>
      </c>
      <c r="AB66" s="38">
        <v>3746</v>
      </c>
      <c r="AC66" s="31">
        <f t="shared" si="11"/>
        <v>983</v>
      </c>
      <c r="AD66" s="31">
        <f t="shared" si="12"/>
        <v>3932</v>
      </c>
      <c r="AE66" s="31">
        <f t="shared" si="13"/>
        <v>3932</v>
      </c>
      <c r="AF66" s="39"/>
      <c r="AG66" s="39"/>
      <c r="AH66" s="39"/>
      <c r="AI66" s="17" t="s">
        <v>300</v>
      </c>
      <c r="AJ66" s="5"/>
      <c r="AK66" s="5"/>
    </row>
    <row r="67" s="6" customFormat="1" ht="23" customHeight="1" spans="1:37">
      <c r="A67" s="10">
        <v>66</v>
      </c>
      <c r="B67" s="13" t="s">
        <v>553</v>
      </c>
      <c r="C67" s="12" t="s">
        <v>554</v>
      </c>
      <c r="D67" s="13" t="s">
        <v>343</v>
      </c>
      <c r="E67" s="13" t="s">
        <v>551</v>
      </c>
      <c r="F67" s="13">
        <v>20180630</v>
      </c>
      <c r="G67" s="13"/>
      <c r="H67" s="13" t="s">
        <v>13</v>
      </c>
      <c r="I67" s="13" t="s">
        <v>552</v>
      </c>
      <c r="J67" s="13"/>
      <c r="K67" s="13"/>
      <c r="L67" s="13"/>
      <c r="M67" s="13"/>
      <c r="N67" s="13"/>
      <c r="O67" s="17"/>
      <c r="P67" s="17"/>
      <c r="Q67" s="31">
        <f t="shared" si="7"/>
        <v>0</v>
      </c>
      <c r="R67" s="17"/>
      <c r="S67" s="17"/>
      <c r="T67" s="17"/>
      <c r="U67" s="31">
        <f t="shared" si="8"/>
        <v>0</v>
      </c>
      <c r="V67" s="31">
        <f t="shared" si="9"/>
        <v>0</v>
      </c>
      <c r="W67" s="17">
        <v>9</v>
      </c>
      <c r="X67" s="17">
        <v>11</v>
      </c>
      <c r="Y67" s="31">
        <f t="shared" si="10"/>
        <v>3</v>
      </c>
      <c r="Z67" s="37">
        <v>3980</v>
      </c>
      <c r="AA67" s="17">
        <v>0.48</v>
      </c>
      <c r="AB67" s="38">
        <v>3980</v>
      </c>
      <c r="AC67" s="31">
        <f t="shared" si="11"/>
        <v>1002</v>
      </c>
      <c r="AD67" s="31">
        <f t="shared" si="12"/>
        <v>3006</v>
      </c>
      <c r="AE67" s="31">
        <f t="shared" si="13"/>
        <v>3006</v>
      </c>
      <c r="AF67" s="39"/>
      <c r="AG67" s="39"/>
      <c r="AH67" s="39"/>
      <c r="AI67" s="17" t="s">
        <v>300</v>
      </c>
      <c r="AJ67" s="5"/>
      <c r="AK67" s="5"/>
    </row>
    <row r="68" s="6" customFormat="1" ht="23" customHeight="1" spans="1:37">
      <c r="A68" s="10">
        <v>67</v>
      </c>
      <c r="B68" s="13" t="s">
        <v>555</v>
      </c>
      <c r="C68" s="12" t="s">
        <v>556</v>
      </c>
      <c r="D68" s="13" t="s">
        <v>343</v>
      </c>
      <c r="E68" s="42" t="s">
        <v>557</v>
      </c>
      <c r="F68" s="13">
        <v>20190701</v>
      </c>
      <c r="G68" s="13"/>
      <c r="H68" s="13" t="s">
        <v>13</v>
      </c>
      <c r="I68" s="13" t="s">
        <v>558</v>
      </c>
      <c r="J68" s="42"/>
      <c r="K68" s="42"/>
      <c r="L68" s="42"/>
      <c r="M68" s="42"/>
      <c r="N68" s="13"/>
      <c r="O68" s="17"/>
      <c r="P68" s="17"/>
      <c r="Q68" s="31">
        <f t="shared" si="7"/>
        <v>0</v>
      </c>
      <c r="R68" s="17"/>
      <c r="S68" s="17"/>
      <c r="T68" s="17"/>
      <c r="U68" s="31">
        <f t="shared" si="8"/>
        <v>0</v>
      </c>
      <c r="V68" s="31">
        <f t="shared" si="9"/>
        <v>0</v>
      </c>
      <c r="W68" s="17">
        <v>5</v>
      </c>
      <c r="X68" s="17">
        <v>8</v>
      </c>
      <c r="Y68" s="31">
        <f t="shared" si="10"/>
        <v>4</v>
      </c>
      <c r="Z68" s="37">
        <v>3980</v>
      </c>
      <c r="AA68" s="17">
        <v>0.48</v>
      </c>
      <c r="AB68" s="38">
        <v>3746</v>
      </c>
      <c r="AC68" s="31">
        <f t="shared" si="11"/>
        <v>983</v>
      </c>
      <c r="AD68" s="31">
        <f t="shared" si="12"/>
        <v>3932</v>
      </c>
      <c r="AE68" s="31">
        <f t="shared" si="13"/>
        <v>3932</v>
      </c>
      <c r="AF68" s="39"/>
      <c r="AG68" s="39"/>
      <c r="AH68" s="39"/>
      <c r="AI68" s="17" t="s">
        <v>300</v>
      </c>
      <c r="AJ68" s="5"/>
      <c r="AK68" s="5"/>
    </row>
    <row r="69" s="6" customFormat="1" ht="23" customHeight="1" spans="1:37">
      <c r="A69" s="10">
        <v>68</v>
      </c>
      <c r="B69" s="13" t="s">
        <v>555</v>
      </c>
      <c r="C69" s="12" t="s">
        <v>556</v>
      </c>
      <c r="D69" s="13" t="s">
        <v>343</v>
      </c>
      <c r="E69" s="42" t="s">
        <v>557</v>
      </c>
      <c r="F69" s="13">
        <v>20190701</v>
      </c>
      <c r="G69" s="13"/>
      <c r="H69" s="13" t="s">
        <v>13</v>
      </c>
      <c r="I69" s="13" t="s">
        <v>558</v>
      </c>
      <c r="J69" s="42"/>
      <c r="K69" s="42"/>
      <c r="L69" s="42"/>
      <c r="M69" s="42"/>
      <c r="N69" s="13"/>
      <c r="O69" s="17"/>
      <c r="P69" s="17"/>
      <c r="Q69" s="31">
        <f t="shared" si="7"/>
        <v>0</v>
      </c>
      <c r="R69" s="17"/>
      <c r="S69" s="17"/>
      <c r="T69" s="17"/>
      <c r="U69" s="31">
        <f t="shared" si="8"/>
        <v>0</v>
      </c>
      <c r="V69" s="31">
        <f t="shared" si="9"/>
        <v>0</v>
      </c>
      <c r="W69" s="17">
        <v>9</v>
      </c>
      <c r="X69" s="17">
        <v>11</v>
      </c>
      <c r="Y69" s="31">
        <f t="shared" si="10"/>
        <v>3</v>
      </c>
      <c r="Z69" s="37">
        <v>3980</v>
      </c>
      <c r="AA69" s="17">
        <v>0.48</v>
      </c>
      <c r="AB69" s="38">
        <v>3980</v>
      </c>
      <c r="AC69" s="31">
        <f t="shared" si="11"/>
        <v>1002</v>
      </c>
      <c r="AD69" s="31">
        <f t="shared" si="12"/>
        <v>3006</v>
      </c>
      <c r="AE69" s="31">
        <f t="shared" si="13"/>
        <v>3006</v>
      </c>
      <c r="AF69" s="39"/>
      <c r="AG69" s="39"/>
      <c r="AH69" s="39"/>
      <c r="AI69" s="17" t="s">
        <v>300</v>
      </c>
      <c r="AJ69" s="5"/>
      <c r="AK69" s="5"/>
    </row>
    <row r="70" s="6" customFormat="1" ht="23" customHeight="1" spans="1:37">
      <c r="A70" s="10">
        <v>69</v>
      </c>
      <c r="B70" s="13" t="s">
        <v>559</v>
      </c>
      <c r="C70" s="12" t="s">
        <v>560</v>
      </c>
      <c r="D70" s="13" t="s">
        <v>343</v>
      </c>
      <c r="E70" s="13" t="s">
        <v>460</v>
      </c>
      <c r="F70" s="13">
        <v>20200630</v>
      </c>
      <c r="G70" s="13"/>
      <c r="H70" s="13" t="s">
        <v>13</v>
      </c>
      <c r="I70" s="13" t="s">
        <v>561</v>
      </c>
      <c r="J70" s="13">
        <v>0</v>
      </c>
      <c r="K70" s="13">
        <v>4</v>
      </c>
      <c r="L70" s="13" t="s">
        <v>346</v>
      </c>
      <c r="M70" s="13" t="s">
        <v>347</v>
      </c>
      <c r="N70" s="13"/>
      <c r="O70" s="17"/>
      <c r="P70" s="17"/>
      <c r="Q70" s="31">
        <f t="shared" si="7"/>
        <v>0</v>
      </c>
      <c r="R70" s="17"/>
      <c r="S70" s="17"/>
      <c r="T70" s="17"/>
      <c r="U70" s="31">
        <f t="shared" si="8"/>
        <v>0</v>
      </c>
      <c r="V70" s="31">
        <f t="shared" si="9"/>
        <v>0</v>
      </c>
      <c r="W70" s="17">
        <v>5</v>
      </c>
      <c r="X70" s="17">
        <v>8</v>
      </c>
      <c r="Y70" s="31">
        <f t="shared" si="10"/>
        <v>4</v>
      </c>
      <c r="Z70" s="37">
        <v>3980</v>
      </c>
      <c r="AA70" s="17">
        <v>0.48</v>
      </c>
      <c r="AB70" s="38">
        <v>3746</v>
      </c>
      <c r="AC70" s="31">
        <f t="shared" si="11"/>
        <v>983</v>
      </c>
      <c r="AD70" s="31">
        <f t="shared" si="12"/>
        <v>3932</v>
      </c>
      <c r="AE70" s="31">
        <f t="shared" si="13"/>
        <v>3932</v>
      </c>
      <c r="AF70" s="39"/>
      <c r="AG70" s="39"/>
      <c r="AH70" s="39"/>
      <c r="AI70" s="17" t="s">
        <v>300</v>
      </c>
      <c r="AJ70" s="5"/>
      <c r="AK70" s="5"/>
    </row>
    <row r="71" s="6" customFormat="1" ht="23" customHeight="1" spans="1:37">
      <c r="A71" s="10">
        <v>70</v>
      </c>
      <c r="B71" s="13" t="s">
        <v>559</v>
      </c>
      <c r="C71" s="12" t="s">
        <v>560</v>
      </c>
      <c r="D71" s="13" t="s">
        <v>343</v>
      </c>
      <c r="E71" s="13" t="s">
        <v>460</v>
      </c>
      <c r="F71" s="13">
        <v>20200630</v>
      </c>
      <c r="G71" s="13"/>
      <c r="H71" s="13" t="s">
        <v>13</v>
      </c>
      <c r="I71" s="13" t="s">
        <v>561</v>
      </c>
      <c r="J71" s="13">
        <v>0</v>
      </c>
      <c r="K71" s="13">
        <v>3</v>
      </c>
      <c r="L71" s="13" t="s">
        <v>346</v>
      </c>
      <c r="M71" s="13" t="s">
        <v>347</v>
      </c>
      <c r="N71" s="13"/>
      <c r="O71" s="17"/>
      <c r="P71" s="17"/>
      <c r="Q71" s="31">
        <f t="shared" si="7"/>
        <v>0</v>
      </c>
      <c r="R71" s="17"/>
      <c r="S71" s="17"/>
      <c r="T71" s="17"/>
      <c r="U71" s="31">
        <f t="shared" si="8"/>
        <v>0</v>
      </c>
      <c r="V71" s="31">
        <f t="shared" si="9"/>
        <v>0</v>
      </c>
      <c r="W71" s="17">
        <v>9</v>
      </c>
      <c r="X71" s="17">
        <v>11</v>
      </c>
      <c r="Y71" s="31">
        <f t="shared" si="10"/>
        <v>3</v>
      </c>
      <c r="Z71" s="37">
        <v>3980</v>
      </c>
      <c r="AA71" s="17">
        <v>0.48</v>
      </c>
      <c r="AB71" s="38">
        <v>3980</v>
      </c>
      <c r="AC71" s="31">
        <f t="shared" si="11"/>
        <v>1002</v>
      </c>
      <c r="AD71" s="31">
        <f t="shared" si="12"/>
        <v>3006</v>
      </c>
      <c r="AE71" s="31">
        <f t="shared" si="13"/>
        <v>3006</v>
      </c>
      <c r="AF71" s="39"/>
      <c r="AG71" s="39"/>
      <c r="AH71" s="39"/>
      <c r="AI71" s="17" t="s">
        <v>300</v>
      </c>
      <c r="AJ71" s="5"/>
      <c r="AK71" s="5"/>
    </row>
    <row r="72" s="6" customFormat="1" ht="23" customHeight="1" spans="1:37">
      <c r="A72" s="10">
        <v>71</v>
      </c>
      <c r="B72" s="13" t="s">
        <v>562</v>
      </c>
      <c r="C72" s="12" t="s">
        <v>563</v>
      </c>
      <c r="D72" s="13" t="s">
        <v>343</v>
      </c>
      <c r="E72" s="13" t="s">
        <v>460</v>
      </c>
      <c r="F72" s="13">
        <v>20210630</v>
      </c>
      <c r="G72" s="13"/>
      <c r="H72" s="13" t="s">
        <v>13</v>
      </c>
      <c r="I72" s="13" t="s">
        <v>564</v>
      </c>
      <c r="J72" s="13">
        <v>0</v>
      </c>
      <c r="K72" s="13">
        <v>4</v>
      </c>
      <c r="L72" s="13" t="s">
        <v>346</v>
      </c>
      <c r="M72" s="13" t="s">
        <v>347</v>
      </c>
      <c r="N72" s="13"/>
      <c r="O72" s="17"/>
      <c r="P72" s="17"/>
      <c r="Q72" s="31">
        <f t="shared" si="7"/>
        <v>0</v>
      </c>
      <c r="R72" s="17"/>
      <c r="S72" s="17"/>
      <c r="T72" s="17"/>
      <c r="U72" s="31">
        <f t="shared" si="8"/>
        <v>0</v>
      </c>
      <c r="V72" s="31">
        <f t="shared" si="9"/>
        <v>0</v>
      </c>
      <c r="W72" s="17">
        <v>5</v>
      </c>
      <c r="X72" s="17">
        <v>8</v>
      </c>
      <c r="Y72" s="31">
        <f t="shared" si="10"/>
        <v>4</v>
      </c>
      <c r="Z72" s="37">
        <v>3980</v>
      </c>
      <c r="AA72" s="17">
        <v>0.48</v>
      </c>
      <c r="AB72" s="38">
        <v>3746</v>
      </c>
      <c r="AC72" s="31">
        <f t="shared" si="11"/>
        <v>983</v>
      </c>
      <c r="AD72" s="31">
        <f t="shared" si="12"/>
        <v>3932</v>
      </c>
      <c r="AE72" s="31">
        <f t="shared" si="13"/>
        <v>3932</v>
      </c>
      <c r="AF72" s="39"/>
      <c r="AG72" s="39"/>
      <c r="AH72" s="39"/>
      <c r="AI72" s="17" t="s">
        <v>300</v>
      </c>
      <c r="AJ72" s="5"/>
      <c r="AK72" s="5"/>
    </row>
    <row r="73" s="6" customFormat="1" ht="23" customHeight="1" spans="1:37">
      <c r="A73" s="10">
        <v>72</v>
      </c>
      <c r="B73" s="13" t="s">
        <v>562</v>
      </c>
      <c r="C73" s="12" t="s">
        <v>563</v>
      </c>
      <c r="D73" s="13" t="s">
        <v>343</v>
      </c>
      <c r="E73" s="13" t="s">
        <v>460</v>
      </c>
      <c r="F73" s="13">
        <v>20210630</v>
      </c>
      <c r="G73" s="13"/>
      <c r="H73" s="13" t="s">
        <v>13</v>
      </c>
      <c r="I73" s="13" t="s">
        <v>564</v>
      </c>
      <c r="J73" s="13">
        <v>0</v>
      </c>
      <c r="K73" s="13">
        <v>3</v>
      </c>
      <c r="L73" s="13" t="s">
        <v>346</v>
      </c>
      <c r="M73" s="13" t="s">
        <v>347</v>
      </c>
      <c r="N73" s="13"/>
      <c r="O73" s="17"/>
      <c r="P73" s="17"/>
      <c r="Q73" s="31">
        <f t="shared" si="7"/>
        <v>0</v>
      </c>
      <c r="R73" s="17"/>
      <c r="S73" s="17"/>
      <c r="T73" s="17"/>
      <c r="U73" s="31">
        <f t="shared" si="8"/>
        <v>0</v>
      </c>
      <c r="V73" s="31">
        <f t="shared" si="9"/>
        <v>0</v>
      </c>
      <c r="W73" s="17">
        <v>9</v>
      </c>
      <c r="X73" s="17">
        <v>11</v>
      </c>
      <c r="Y73" s="31">
        <f t="shared" si="10"/>
        <v>3</v>
      </c>
      <c r="Z73" s="37">
        <v>3980</v>
      </c>
      <c r="AA73" s="17">
        <v>0.48</v>
      </c>
      <c r="AB73" s="38">
        <v>3980</v>
      </c>
      <c r="AC73" s="31">
        <f t="shared" si="11"/>
        <v>1002</v>
      </c>
      <c r="AD73" s="31">
        <f t="shared" si="12"/>
        <v>3006</v>
      </c>
      <c r="AE73" s="31">
        <f t="shared" si="13"/>
        <v>3006</v>
      </c>
      <c r="AF73" s="39"/>
      <c r="AG73" s="39"/>
      <c r="AH73" s="39"/>
      <c r="AI73" s="17" t="s">
        <v>300</v>
      </c>
      <c r="AJ73" s="5"/>
      <c r="AK73" s="5"/>
    </row>
    <row r="74" s="6" customFormat="1" ht="23" customHeight="1" spans="1:37">
      <c r="A74" s="10">
        <v>73</v>
      </c>
      <c r="B74" s="13" t="s">
        <v>565</v>
      </c>
      <c r="C74" s="12" t="s">
        <v>566</v>
      </c>
      <c r="D74" s="13" t="s">
        <v>343</v>
      </c>
      <c r="E74" s="13" t="s">
        <v>567</v>
      </c>
      <c r="F74" s="13">
        <v>20200630</v>
      </c>
      <c r="G74" s="13"/>
      <c r="H74" s="13" t="s">
        <v>13</v>
      </c>
      <c r="I74" s="13" t="s">
        <v>568</v>
      </c>
      <c r="J74" s="13">
        <v>0</v>
      </c>
      <c r="K74" s="13">
        <v>4</v>
      </c>
      <c r="L74" s="13" t="s">
        <v>346</v>
      </c>
      <c r="M74" s="13" t="s">
        <v>347</v>
      </c>
      <c r="N74" s="13"/>
      <c r="O74" s="17"/>
      <c r="P74" s="17"/>
      <c r="Q74" s="31">
        <f t="shared" si="7"/>
        <v>0</v>
      </c>
      <c r="R74" s="17"/>
      <c r="S74" s="17"/>
      <c r="T74" s="17"/>
      <c r="U74" s="31">
        <f t="shared" si="8"/>
        <v>0</v>
      </c>
      <c r="V74" s="31">
        <f t="shared" si="9"/>
        <v>0</v>
      </c>
      <c r="W74" s="17">
        <v>5</v>
      </c>
      <c r="X74" s="17">
        <v>8</v>
      </c>
      <c r="Y74" s="31">
        <f t="shared" si="10"/>
        <v>4</v>
      </c>
      <c r="Z74" s="37">
        <v>3980</v>
      </c>
      <c r="AA74" s="17">
        <v>0.48</v>
      </c>
      <c r="AB74" s="38">
        <v>3746</v>
      </c>
      <c r="AC74" s="31">
        <f t="shared" si="11"/>
        <v>983</v>
      </c>
      <c r="AD74" s="31">
        <f t="shared" si="12"/>
        <v>3932</v>
      </c>
      <c r="AE74" s="31">
        <f t="shared" si="13"/>
        <v>3932</v>
      </c>
      <c r="AF74" s="39"/>
      <c r="AG74" s="39"/>
      <c r="AH74" s="39"/>
      <c r="AI74" s="17" t="s">
        <v>300</v>
      </c>
      <c r="AJ74" s="5"/>
      <c r="AK74" s="5"/>
    </row>
    <row r="75" s="6" customFormat="1" ht="23" customHeight="1" spans="1:37">
      <c r="A75" s="10">
        <v>74</v>
      </c>
      <c r="B75" s="13" t="s">
        <v>565</v>
      </c>
      <c r="C75" s="12" t="s">
        <v>566</v>
      </c>
      <c r="D75" s="13" t="s">
        <v>343</v>
      </c>
      <c r="E75" s="13" t="s">
        <v>567</v>
      </c>
      <c r="F75" s="13">
        <v>20200630</v>
      </c>
      <c r="G75" s="13"/>
      <c r="H75" s="13" t="s">
        <v>13</v>
      </c>
      <c r="I75" s="13" t="s">
        <v>568</v>
      </c>
      <c r="J75" s="13">
        <v>0</v>
      </c>
      <c r="K75" s="13">
        <v>3</v>
      </c>
      <c r="L75" s="13" t="s">
        <v>346</v>
      </c>
      <c r="M75" s="13" t="s">
        <v>347</v>
      </c>
      <c r="N75" s="13"/>
      <c r="O75" s="17"/>
      <c r="P75" s="17"/>
      <c r="Q75" s="31">
        <f t="shared" si="7"/>
        <v>0</v>
      </c>
      <c r="R75" s="17"/>
      <c r="S75" s="17"/>
      <c r="T75" s="17"/>
      <c r="U75" s="31">
        <f t="shared" si="8"/>
        <v>0</v>
      </c>
      <c r="V75" s="31">
        <f t="shared" si="9"/>
        <v>0</v>
      </c>
      <c r="W75" s="17">
        <v>9</v>
      </c>
      <c r="X75" s="17">
        <v>11</v>
      </c>
      <c r="Y75" s="31">
        <f t="shared" si="10"/>
        <v>3</v>
      </c>
      <c r="Z75" s="37">
        <v>3980</v>
      </c>
      <c r="AA75" s="17">
        <v>0.48</v>
      </c>
      <c r="AB75" s="38">
        <v>3980</v>
      </c>
      <c r="AC75" s="31">
        <f t="shared" si="11"/>
        <v>1002</v>
      </c>
      <c r="AD75" s="31">
        <f t="shared" si="12"/>
        <v>3006</v>
      </c>
      <c r="AE75" s="31">
        <f t="shared" si="13"/>
        <v>3006</v>
      </c>
      <c r="AF75" s="39"/>
      <c r="AG75" s="39"/>
      <c r="AH75" s="39"/>
      <c r="AI75" s="17" t="s">
        <v>300</v>
      </c>
      <c r="AJ75" s="5"/>
      <c r="AK75" s="5"/>
    </row>
    <row r="76" s="6" customFormat="1" ht="23" customHeight="1" spans="1:37">
      <c r="A76" s="10">
        <v>75</v>
      </c>
      <c r="B76" s="13" t="s">
        <v>569</v>
      </c>
      <c r="C76" s="12" t="s">
        <v>570</v>
      </c>
      <c r="D76" s="13" t="s">
        <v>343</v>
      </c>
      <c r="E76" s="42" t="s">
        <v>418</v>
      </c>
      <c r="F76" s="13">
        <v>20200630</v>
      </c>
      <c r="G76" s="13"/>
      <c r="H76" s="13" t="s">
        <v>13</v>
      </c>
      <c r="I76" s="13" t="s">
        <v>568</v>
      </c>
      <c r="J76" s="45">
        <v>0</v>
      </c>
      <c r="K76" s="45">
        <v>4</v>
      </c>
      <c r="L76" s="13" t="s">
        <v>346</v>
      </c>
      <c r="M76" s="13" t="s">
        <v>347</v>
      </c>
      <c r="N76" s="42"/>
      <c r="O76" s="17"/>
      <c r="P76" s="17"/>
      <c r="Q76" s="31">
        <f t="shared" si="7"/>
        <v>0</v>
      </c>
      <c r="R76" s="17"/>
      <c r="S76" s="17"/>
      <c r="T76" s="17"/>
      <c r="U76" s="31">
        <f t="shared" si="8"/>
        <v>0</v>
      </c>
      <c r="V76" s="31">
        <f t="shared" si="9"/>
        <v>0</v>
      </c>
      <c r="W76" s="17">
        <v>5</v>
      </c>
      <c r="X76" s="17">
        <v>8</v>
      </c>
      <c r="Y76" s="31">
        <f t="shared" si="10"/>
        <v>4</v>
      </c>
      <c r="Z76" s="37">
        <v>3980</v>
      </c>
      <c r="AA76" s="17">
        <v>0.48</v>
      </c>
      <c r="AB76" s="38">
        <v>3746</v>
      </c>
      <c r="AC76" s="31">
        <f t="shared" si="11"/>
        <v>983</v>
      </c>
      <c r="AD76" s="31">
        <f t="shared" si="12"/>
        <v>3932</v>
      </c>
      <c r="AE76" s="31">
        <f t="shared" si="13"/>
        <v>3932</v>
      </c>
      <c r="AF76" s="39"/>
      <c r="AG76" s="39"/>
      <c r="AH76" s="39"/>
      <c r="AI76" s="17" t="s">
        <v>300</v>
      </c>
      <c r="AJ76" s="5"/>
      <c r="AK76" s="5"/>
    </row>
    <row r="77" s="6" customFormat="1" ht="23" customHeight="1" spans="1:37">
      <c r="A77" s="10">
        <v>76</v>
      </c>
      <c r="B77" s="13" t="s">
        <v>569</v>
      </c>
      <c r="C77" s="12" t="s">
        <v>570</v>
      </c>
      <c r="D77" s="13" t="s">
        <v>343</v>
      </c>
      <c r="E77" s="42" t="s">
        <v>418</v>
      </c>
      <c r="F77" s="13">
        <v>20200630</v>
      </c>
      <c r="G77" s="13"/>
      <c r="H77" s="13" t="s">
        <v>13</v>
      </c>
      <c r="I77" s="13" t="s">
        <v>568</v>
      </c>
      <c r="J77" s="45">
        <v>0</v>
      </c>
      <c r="K77" s="45">
        <v>3</v>
      </c>
      <c r="L77" s="13" t="s">
        <v>346</v>
      </c>
      <c r="M77" s="13" t="s">
        <v>347</v>
      </c>
      <c r="N77" s="42"/>
      <c r="O77" s="17"/>
      <c r="P77" s="17"/>
      <c r="Q77" s="31">
        <f t="shared" si="7"/>
        <v>0</v>
      </c>
      <c r="R77" s="17"/>
      <c r="S77" s="17"/>
      <c r="T77" s="17"/>
      <c r="U77" s="31">
        <f t="shared" si="8"/>
        <v>0</v>
      </c>
      <c r="V77" s="31">
        <f t="shared" si="9"/>
        <v>0</v>
      </c>
      <c r="W77" s="17">
        <v>9</v>
      </c>
      <c r="X77" s="17">
        <v>11</v>
      </c>
      <c r="Y77" s="31">
        <f t="shared" si="10"/>
        <v>3</v>
      </c>
      <c r="Z77" s="37">
        <v>3980</v>
      </c>
      <c r="AA77" s="17">
        <v>0.48</v>
      </c>
      <c r="AB77" s="38">
        <v>3980</v>
      </c>
      <c r="AC77" s="31">
        <f t="shared" si="11"/>
        <v>1002</v>
      </c>
      <c r="AD77" s="31">
        <f t="shared" si="12"/>
        <v>3006</v>
      </c>
      <c r="AE77" s="31">
        <f t="shared" si="13"/>
        <v>3006</v>
      </c>
      <c r="AF77" s="39"/>
      <c r="AG77" s="39"/>
      <c r="AH77" s="39"/>
      <c r="AI77" s="17" t="s">
        <v>300</v>
      </c>
      <c r="AJ77" s="5"/>
      <c r="AK77" s="5"/>
    </row>
    <row r="78" s="6" customFormat="1" ht="23" customHeight="1" spans="1:37">
      <c r="A78" s="10">
        <v>77</v>
      </c>
      <c r="B78" s="13" t="s">
        <v>571</v>
      </c>
      <c r="C78" s="12" t="s">
        <v>572</v>
      </c>
      <c r="D78" s="13" t="s">
        <v>343</v>
      </c>
      <c r="E78" s="13" t="s">
        <v>551</v>
      </c>
      <c r="F78" s="13">
        <v>20220630</v>
      </c>
      <c r="G78" s="13"/>
      <c r="H78" s="13" t="s">
        <v>13</v>
      </c>
      <c r="I78" s="13" t="s">
        <v>573</v>
      </c>
      <c r="J78" s="13">
        <v>0</v>
      </c>
      <c r="K78" s="13">
        <v>3</v>
      </c>
      <c r="L78" s="13" t="s">
        <v>346</v>
      </c>
      <c r="M78" s="13" t="s">
        <v>347</v>
      </c>
      <c r="N78" s="13"/>
      <c r="O78" s="17"/>
      <c r="P78" s="17"/>
      <c r="Q78" s="31">
        <f t="shared" si="7"/>
        <v>0</v>
      </c>
      <c r="R78" s="17"/>
      <c r="S78" s="17"/>
      <c r="T78" s="17"/>
      <c r="U78" s="31">
        <f t="shared" si="8"/>
        <v>0</v>
      </c>
      <c r="V78" s="31">
        <f t="shared" si="9"/>
        <v>0</v>
      </c>
      <c r="W78" s="17">
        <v>9</v>
      </c>
      <c r="X78" s="17">
        <v>11</v>
      </c>
      <c r="Y78" s="31">
        <f t="shared" si="10"/>
        <v>3</v>
      </c>
      <c r="Z78" s="37">
        <v>3980</v>
      </c>
      <c r="AA78" s="17">
        <v>0.48</v>
      </c>
      <c r="AB78" s="38">
        <v>3980</v>
      </c>
      <c r="AC78" s="31">
        <f t="shared" si="11"/>
        <v>1002</v>
      </c>
      <c r="AD78" s="31">
        <f t="shared" si="12"/>
        <v>3006</v>
      </c>
      <c r="AE78" s="31">
        <f t="shared" si="13"/>
        <v>3006</v>
      </c>
      <c r="AF78" s="39"/>
      <c r="AG78" s="39"/>
      <c r="AH78" s="39"/>
      <c r="AI78" s="17" t="s">
        <v>300</v>
      </c>
      <c r="AJ78" s="5"/>
      <c r="AK78" s="5"/>
    </row>
    <row r="79" s="5" customFormat="1" ht="23" customHeight="1" spans="1:35">
      <c r="A79" s="10">
        <v>78</v>
      </c>
      <c r="B79" s="13" t="s">
        <v>574</v>
      </c>
      <c r="C79" s="18" t="s">
        <v>575</v>
      </c>
      <c r="D79" s="13" t="s">
        <v>343</v>
      </c>
      <c r="E79" s="42" t="s">
        <v>576</v>
      </c>
      <c r="F79" s="20">
        <v>20170616</v>
      </c>
      <c r="G79" s="13"/>
      <c r="H79" s="13" t="s">
        <v>13</v>
      </c>
      <c r="I79" s="13" t="s">
        <v>577</v>
      </c>
      <c r="J79" s="42"/>
      <c r="K79" s="42"/>
      <c r="L79" s="42"/>
      <c r="M79" s="13"/>
      <c r="N79" s="20" t="s">
        <v>489</v>
      </c>
      <c r="O79" s="17"/>
      <c r="P79" s="17"/>
      <c r="Q79" s="31">
        <f t="shared" si="7"/>
        <v>0</v>
      </c>
      <c r="R79" s="17"/>
      <c r="S79" s="17"/>
      <c r="T79" s="17"/>
      <c r="U79" s="31">
        <f t="shared" si="8"/>
        <v>0</v>
      </c>
      <c r="V79" s="31">
        <f t="shared" si="9"/>
        <v>0</v>
      </c>
      <c r="W79" s="17"/>
      <c r="X79" s="17"/>
      <c r="Y79" s="31">
        <f t="shared" si="10"/>
        <v>0</v>
      </c>
      <c r="Z79" s="37"/>
      <c r="AA79" s="17"/>
      <c r="AB79" s="38"/>
      <c r="AC79" s="31">
        <f t="shared" si="11"/>
        <v>0</v>
      </c>
      <c r="AD79" s="31">
        <f t="shared" si="12"/>
        <v>0</v>
      </c>
      <c r="AE79" s="31">
        <f t="shared" si="13"/>
        <v>0</v>
      </c>
      <c r="AF79" s="39"/>
      <c r="AG79" s="39"/>
      <c r="AH79" s="39"/>
      <c r="AI79" s="17" t="s">
        <v>300</v>
      </c>
    </row>
    <row r="80" s="6" customFormat="1" ht="23" customHeight="1" spans="1:37">
      <c r="A80" s="10">
        <v>79</v>
      </c>
      <c r="B80" s="13" t="s">
        <v>574</v>
      </c>
      <c r="C80" s="18" t="s">
        <v>575</v>
      </c>
      <c r="D80" s="13" t="s">
        <v>343</v>
      </c>
      <c r="E80" s="42" t="s">
        <v>576</v>
      </c>
      <c r="F80" s="20">
        <v>20170616</v>
      </c>
      <c r="G80" s="13"/>
      <c r="H80" s="13" t="s">
        <v>13</v>
      </c>
      <c r="I80" s="13" t="s">
        <v>577</v>
      </c>
      <c r="J80" s="42"/>
      <c r="K80" s="42"/>
      <c r="L80" s="42"/>
      <c r="M80" s="42"/>
      <c r="N80" s="20" t="s">
        <v>489</v>
      </c>
      <c r="O80" s="17"/>
      <c r="P80" s="17"/>
      <c r="Q80" s="31">
        <f t="shared" si="7"/>
        <v>0</v>
      </c>
      <c r="R80" s="17"/>
      <c r="S80" s="17"/>
      <c r="T80" s="17"/>
      <c r="U80" s="31">
        <f t="shared" si="8"/>
        <v>0</v>
      </c>
      <c r="V80" s="31">
        <f t="shared" si="9"/>
        <v>0</v>
      </c>
      <c r="W80" s="17"/>
      <c r="X80" s="17"/>
      <c r="Y80" s="31">
        <f t="shared" si="10"/>
        <v>0</v>
      </c>
      <c r="Z80" s="37"/>
      <c r="AA80" s="17"/>
      <c r="AB80" s="38"/>
      <c r="AC80" s="31">
        <f t="shared" si="11"/>
        <v>0</v>
      </c>
      <c r="AD80" s="31">
        <f t="shared" si="12"/>
        <v>0</v>
      </c>
      <c r="AE80" s="31">
        <f t="shared" si="13"/>
        <v>0</v>
      </c>
      <c r="AF80" s="39"/>
      <c r="AG80" s="39"/>
      <c r="AH80" s="39"/>
      <c r="AI80" s="17" t="s">
        <v>300</v>
      </c>
      <c r="AJ80" s="5"/>
      <c r="AK80" s="5"/>
    </row>
    <row r="81" s="6" customFormat="1" ht="23" customHeight="1" spans="1:37">
      <c r="A81" s="10">
        <v>80</v>
      </c>
      <c r="B81" s="13" t="s">
        <v>578</v>
      </c>
      <c r="C81" s="12" t="s">
        <v>579</v>
      </c>
      <c r="D81" s="13" t="s">
        <v>343</v>
      </c>
      <c r="E81" s="13" t="s">
        <v>551</v>
      </c>
      <c r="F81" s="13">
        <v>20200630</v>
      </c>
      <c r="G81" s="13"/>
      <c r="H81" s="13" t="s">
        <v>13</v>
      </c>
      <c r="I81" s="13" t="s">
        <v>580</v>
      </c>
      <c r="J81" s="13">
        <v>0</v>
      </c>
      <c r="K81" s="13">
        <v>4</v>
      </c>
      <c r="L81" s="13" t="s">
        <v>346</v>
      </c>
      <c r="M81" s="13" t="s">
        <v>347</v>
      </c>
      <c r="N81" s="13"/>
      <c r="O81" s="17"/>
      <c r="P81" s="17"/>
      <c r="Q81" s="31">
        <f t="shared" si="7"/>
        <v>0</v>
      </c>
      <c r="R81" s="17"/>
      <c r="S81" s="17"/>
      <c r="T81" s="17"/>
      <c r="U81" s="31">
        <f t="shared" si="8"/>
        <v>0</v>
      </c>
      <c r="V81" s="31">
        <f t="shared" si="9"/>
        <v>0</v>
      </c>
      <c r="W81" s="17">
        <v>5</v>
      </c>
      <c r="X81" s="17">
        <v>8</v>
      </c>
      <c r="Y81" s="31">
        <f t="shared" si="10"/>
        <v>4</v>
      </c>
      <c r="Z81" s="37">
        <v>3980</v>
      </c>
      <c r="AA81" s="17">
        <v>0.48</v>
      </c>
      <c r="AB81" s="38">
        <v>3746</v>
      </c>
      <c r="AC81" s="31">
        <f t="shared" si="11"/>
        <v>983</v>
      </c>
      <c r="AD81" s="31">
        <f t="shared" si="12"/>
        <v>3932</v>
      </c>
      <c r="AE81" s="31">
        <f t="shared" si="13"/>
        <v>3932</v>
      </c>
      <c r="AF81" s="39"/>
      <c r="AG81" s="39"/>
      <c r="AH81" s="39"/>
      <c r="AI81" s="17" t="s">
        <v>300</v>
      </c>
      <c r="AJ81" s="5"/>
      <c r="AK81" s="5"/>
    </row>
    <row r="82" s="6" customFormat="1" ht="23" customHeight="1" spans="1:37">
      <c r="A82" s="10">
        <v>81</v>
      </c>
      <c r="B82" s="13" t="s">
        <v>578</v>
      </c>
      <c r="C82" s="12" t="s">
        <v>579</v>
      </c>
      <c r="D82" s="13" t="s">
        <v>343</v>
      </c>
      <c r="E82" s="13" t="s">
        <v>551</v>
      </c>
      <c r="F82" s="13">
        <v>20200630</v>
      </c>
      <c r="G82" s="13"/>
      <c r="H82" s="13" t="s">
        <v>13</v>
      </c>
      <c r="I82" s="13" t="s">
        <v>580</v>
      </c>
      <c r="J82" s="13">
        <v>0</v>
      </c>
      <c r="K82" s="13">
        <v>3</v>
      </c>
      <c r="L82" s="13" t="s">
        <v>346</v>
      </c>
      <c r="M82" s="13" t="s">
        <v>347</v>
      </c>
      <c r="N82" s="13"/>
      <c r="O82" s="17"/>
      <c r="P82" s="17"/>
      <c r="Q82" s="31">
        <f t="shared" si="7"/>
        <v>0</v>
      </c>
      <c r="R82" s="17"/>
      <c r="S82" s="17"/>
      <c r="T82" s="17"/>
      <c r="U82" s="31">
        <f t="shared" si="8"/>
        <v>0</v>
      </c>
      <c r="V82" s="31">
        <f t="shared" si="9"/>
        <v>0</v>
      </c>
      <c r="W82" s="17">
        <v>9</v>
      </c>
      <c r="X82" s="17">
        <v>11</v>
      </c>
      <c r="Y82" s="31">
        <f t="shared" si="10"/>
        <v>3</v>
      </c>
      <c r="Z82" s="37">
        <v>3980</v>
      </c>
      <c r="AA82" s="17">
        <v>0.48</v>
      </c>
      <c r="AB82" s="38">
        <v>3980</v>
      </c>
      <c r="AC82" s="31">
        <f t="shared" si="11"/>
        <v>1002</v>
      </c>
      <c r="AD82" s="31">
        <f t="shared" si="12"/>
        <v>3006</v>
      </c>
      <c r="AE82" s="31">
        <f t="shared" si="13"/>
        <v>3006</v>
      </c>
      <c r="AF82" s="39"/>
      <c r="AG82" s="39"/>
      <c r="AH82" s="39"/>
      <c r="AI82" s="17" t="s">
        <v>300</v>
      </c>
      <c r="AJ82" s="5"/>
      <c r="AK82" s="5"/>
    </row>
    <row r="83" s="6" customFormat="1" ht="23" customHeight="1" spans="1:37">
      <c r="A83" s="10">
        <v>82</v>
      </c>
      <c r="B83" s="13" t="s">
        <v>581</v>
      </c>
      <c r="C83" s="12" t="s">
        <v>582</v>
      </c>
      <c r="D83" s="13" t="s">
        <v>343</v>
      </c>
      <c r="E83" s="13" t="s">
        <v>551</v>
      </c>
      <c r="F83" s="13">
        <v>20200630</v>
      </c>
      <c r="G83" s="13"/>
      <c r="H83" s="13" t="s">
        <v>13</v>
      </c>
      <c r="I83" s="13" t="s">
        <v>580</v>
      </c>
      <c r="J83" s="13">
        <v>0</v>
      </c>
      <c r="K83" s="13">
        <v>4</v>
      </c>
      <c r="L83" s="13" t="s">
        <v>346</v>
      </c>
      <c r="M83" s="13" t="s">
        <v>347</v>
      </c>
      <c r="N83" s="13"/>
      <c r="O83" s="17"/>
      <c r="P83" s="17"/>
      <c r="Q83" s="31">
        <f t="shared" si="7"/>
        <v>0</v>
      </c>
      <c r="R83" s="17"/>
      <c r="S83" s="17"/>
      <c r="T83" s="17"/>
      <c r="U83" s="31">
        <f t="shared" si="8"/>
        <v>0</v>
      </c>
      <c r="V83" s="31">
        <f t="shared" si="9"/>
        <v>0</v>
      </c>
      <c r="W83" s="17">
        <v>5</v>
      </c>
      <c r="X83" s="17">
        <v>8</v>
      </c>
      <c r="Y83" s="31">
        <f t="shared" si="10"/>
        <v>4</v>
      </c>
      <c r="Z83" s="37">
        <v>3980</v>
      </c>
      <c r="AA83" s="17">
        <v>0.48</v>
      </c>
      <c r="AB83" s="38">
        <v>3746</v>
      </c>
      <c r="AC83" s="31">
        <f t="shared" si="11"/>
        <v>983</v>
      </c>
      <c r="AD83" s="31">
        <f t="shared" si="12"/>
        <v>3932</v>
      </c>
      <c r="AE83" s="31">
        <f t="shared" si="13"/>
        <v>3932</v>
      </c>
      <c r="AF83" s="39"/>
      <c r="AG83" s="39"/>
      <c r="AH83" s="39"/>
      <c r="AI83" s="17" t="s">
        <v>300</v>
      </c>
      <c r="AJ83" s="5"/>
      <c r="AK83" s="5"/>
    </row>
    <row r="84" s="6" customFormat="1" ht="23" customHeight="1" spans="1:37">
      <c r="A84" s="10">
        <v>83</v>
      </c>
      <c r="B84" s="13" t="s">
        <v>581</v>
      </c>
      <c r="C84" s="12" t="s">
        <v>582</v>
      </c>
      <c r="D84" s="13" t="s">
        <v>343</v>
      </c>
      <c r="E84" s="13" t="s">
        <v>551</v>
      </c>
      <c r="F84" s="13">
        <v>20200630</v>
      </c>
      <c r="G84" s="13"/>
      <c r="H84" s="13" t="s">
        <v>13</v>
      </c>
      <c r="I84" s="13" t="s">
        <v>580</v>
      </c>
      <c r="J84" s="13">
        <v>0</v>
      </c>
      <c r="K84" s="13">
        <v>3</v>
      </c>
      <c r="L84" s="13" t="s">
        <v>346</v>
      </c>
      <c r="M84" s="13" t="s">
        <v>347</v>
      </c>
      <c r="N84" s="13"/>
      <c r="O84" s="17"/>
      <c r="P84" s="17"/>
      <c r="Q84" s="31">
        <f t="shared" si="7"/>
        <v>0</v>
      </c>
      <c r="R84" s="17"/>
      <c r="S84" s="17"/>
      <c r="T84" s="17"/>
      <c r="U84" s="31">
        <f t="shared" si="8"/>
        <v>0</v>
      </c>
      <c r="V84" s="31">
        <f t="shared" si="9"/>
        <v>0</v>
      </c>
      <c r="W84" s="17">
        <v>9</v>
      </c>
      <c r="X84" s="17">
        <v>11</v>
      </c>
      <c r="Y84" s="31">
        <f t="shared" si="10"/>
        <v>3</v>
      </c>
      <c r="Z84" s="37">
        <v>3980</v>
      </c>
      <c r="AA84" s="17">
        <v>0.48</v>
      </c>
      <c r="AB84" s="38">
        <v>3980</v>
      </c>
      <c r="AC84" s="31">
        <f t="shared" si="11"/>
        <v>1002</v>
      </c>
      <c r="AD84" s="31">
        <f t="shared" si="12"/>
        <v>3006</v>
      </c>
      <c r="AE84" s="31">
        <f t="shared" si="13"/>
        <v>3006</v>
      </c>
      <c r="AF84" s="39"/>
      <c r="AG84" s="39"/>
      <c r="AH84" s="39"/>
      <c r="AI84" s="17" t="s">
        <v>300</v>
      </c>
      <c r="AJ84" s="5"/>
      <c r="AK84" s="5"/>
    </row>
    <row r="85" s="6" customFormat="1" ht="23" customHeight="1" spans="1:37">
      <c r="A85" s="10">
        <v>84</v>
      </c>
      <c r="B85" s="13" t="s">
        <v>583</v>
      </c>
      <c r="C85" s="12" t="s">
        <v>584</v>
      </c>
      <c r="D85" s="13" t="s">
        <v>343</v>
      </c>
      <c r="E85" s="42" t="s">
        <v>585</v>
      </c>
      <c r="F85" s="22">
        <v>20200630</v>
      </c>
      <c r="G85" s="13"/>
      <c r="H85" s="13" t="s">
        <v>13</v>
      </c>
      <c r="I85" s="13" t="s">
        <v>580</v>
      </c>
      <c r="J85" s="45">
        <v>0</v>
      </c>
      <c r="K85" s="45">
        <v>4</v>
      </c>
      <c r="L85" s="13" t="s">
        <v>346</v>
      </c>
      <c r="M85" s="13" t="s">
        <v>347</v>
      </c>
      <c r="N85" s="42"/>
      <c r="O85" s="17"/>
      <c r="P85" s="17"/>
      <c r="Q85" s="31">
        <f t="shared" si="7"/>
        <v>0</v>
      </c>
      <c r="R85" s="17"/>
      <c r="S85" s="17"/>
      <c r="T85" s="17"/>
      <c r="U85" s="31">
        <f t="shared" si="8"/>
        <v>0</v>
      </c>
      <c r="V85" s="31">
        <f t="shared" si="9"/>
        <v>0</v>
      </c>
      <c r="W85" s="17">
        <v>5</v>
      </c>
      <c r="X85" s="17">
        <v>8</v>
      </c>
      <c r="Y85" s="31">
        <f t="shared" si="10"/>
        <v>4</v>
      </c>
      <c r="Z85" s="37">
        <v>3980</v>
      </c>
      <c r="AA85" s="17">
        <v>0.48</v>
      </c>
      <c r="AB85" s="38">
        <v>3746</v>
      </c>
      <c r="AC85" s="31">
        <f t="shared" si="11"/>
        <v>983</v>
      </c>
      <c r="AD85" s="31">
        <f t="shared" si="12"/>
        <v>3932</v>
      </c>
      <c r="AE85" s="31">
        <f t="shared" si="13"/>
        <v>3932</v>
      </c>
      <c r="AF85" s="39"/>
      <c r="AG85" s="39"/>
      <c r="AH85" s="39"/>
      <c r="AI85" s="17" t="s">
        <v>300</v>
      </c>
      <c r="AJ85" s="5"/>
      <c r="AK85" s="5"/>
    </row>
    <row r="86" s="6" customFormat="1" ht="23" customHeight="1" spans="1:37">
      <c r="A86" s="10">
        <v>85</v>
      </c>
      <c r="B86" s="13" t="s">
        <v>583</v>
      </c>
      <c r="C86" s="12" t="s">
        <v>584</v>
      </c>
      <c r="D86" s="13" t="s">
        <v>343</v>
      </c>
      <c r="E86" s="42" t="s">
        <v>585</v>
      </c>
      <c r="F86" s="22">
        <v>20200630</v>
      </c>
      <c r="G86" s="13"/>
      <c r="H86" s="13" t="s">
        <v>13</v>
      </c>
      <c r="I86" s="13" t="s">
        <v>580</v>
      </c>
      <c r="J86" s="45">
        <v>0</v>
      </c>
      <c r="K86" s="45">
        <v>3</v>
      </c>
      <c r="L86" s="13" t="s">
        <v>346</v>
      </c>
      <c r="M86" s="13" t="s">
        <v>347</v>
      </c>
      <c r="N86" s="42"/>
      <c r="O86" s="17"/>
      <c r="P86" s="17"/>
      <c r="Q86" s="31">
        <f t="shared" si="7"/>
        <v>0</v>
      </c>
      <c r="R86" s="17"/>
      <c r="S86" s="17"/>
      <c r="T86" s="17"/>
      <c r="U86" s="31">
        <f t="shared" si="8"/>
        <v>0</v>
      </c>
      <c r="V86" s="31">
        <f t="shared" si="9"/>
        <v>0</v>
      </c>
      <c r="W86" s="17">
        <v>9</v>
      </c>
      <c r="X86" s="17">
        <v>11</v>
      </c>
      <c r="Y86" s="31">
        <f t="shared" si="10"/>
        <v>3</v>
      </c>
      <c r="Z86" s="37">
        <v>3980</v>
      </c>
      <c r="AA86" s="17">
        <v>0.48</v>
      </c>
      <c r="AB86" s="38">
        <v>3980</v>
      </c>
      <c r="AC86" s="31">
        <f t="shared" si="11"/>
        <v>1002</v>
      </c>
      <c r="AD86" s="31">
        <f t="shared" si="12"/>
        <v>3006</v>
      </c>
      <c r="AE86" s="31">
        <f t="shared" si="13"/>
        <v>3006</v>
      </c>
      <c r="AF86" s="39"/>
      <c r="AG86" s="39"/>
      <c r="AH86" s="39"/>
      <c r="AI86" s="17" t="s">
        <v>300</v>
      </c>
      <c r="AJ86" s="5"/>
      <c r="AK86" s="5"/>
    </row>
    <row r="87" s="6" customFormat="1" ht="23" customHeight="1" spans="1:37">
      <c r="A87" s="10">
        <v>86</v>
      </c>
      <c r="B87" s="13" t="s">
        <v>586</v>
      </c>
      <c r="C87" s="12" t="s">
        <v>587</v>
      </c>
      <c r="D87" s="13" t="s">
        <v>343</v>
      </c>
      <c r="E87" s="13" t="s">
        <v>567</v>
      </c>
      <c r="F87" s="13">
        <v>20200630</v>
      </c>
      <c r="G87" s="13"/>
      <c r="H87" s="13" t="s">
        <v>13</v>
      </c>
      <c r="I87" s="13" t="s">
        <v>588</v>
      </c>
      <c r="J87" s="13">
        <v>0</v>
      </c>
      <c r="K87" s="13">
        <v>4</v>
      </c>
      <c r="L87" s="13" t="s">
        <v>346</v>
      </c>
      <c r="M87" s="13" t="s">
        <v>347</v>
      </c>
      <c r="N87" s="13"/>
      <c r="O87" s="17"/>
      <c r="P87" s="17"/>
      <c r="Q87" s="31">
        <f t="shared" si="7"/>
        <v>0</v>
      </c>
      <c r="R87" s="17"/>
      <c r="S87" s="17"/>
      <c r="T87" s="17"/>
      <c r="U87" s="31">
        <f t="shared" si="8"/>
        <v>0</v>
      </c>
      <c r="V87" s="31">
        <f t="shared" si="9"/>
        <v>0</v>
      </c>
      <c r="W87" s="17">
        <v>5</v>
      </c>
      <c r="X87" s="17">
        <v>8</v>
      </c>
      <c r="Y87" s="31">
        <f t="shared" si="10"/>
        <v>4</v>
      </c>
      <c r="Z87" s="37">
        <v>3980</v>
      </c>
      <c r="AA87" s="17">
        <v>0.48</v>
      </c>
      <c r="AB87" s="38">
        <v>3746</v>
      </c>
      <c r="AC87" s="31">
        <f t="shared" si="11"/>
        <v>983</v>
      </c>
      <c r="AD87" s="31">
        <f t="shared" si="12"/>
        <v>3932</v>
      </c>
      <c r="AE87" s="31">
        <f t="shared" si="13"/>
        <v>3932</v>
      </c>
      <c r="AF87" s="39"/>
      <c r="AG87" s="39"/>
      <c r="AH87" s="39"/>
      <c r="AI87" s="17" t="s">
        <v>300</v>
      </c>
      <c r="AJ87" s="5"/>
      <c r="AK87" s="5"/>
    </row>
    <row r="88" s="6" customFormat="1" ht="23" customHeight="1" spans="1:37">
      <c r="A88" s="10">
        <v>87</v>
      </c>
      <c r="B88" s="13" t="s">
        <v>586</v>
      </c>
      <c r="C88" s="12" t="s">
        <v>587</v>
      </c>
      <c r="D88" s="13" t="s">
        <v>343</v>
      </c>
      <c r="E88" s="13" t="s">
        <v>567</v>
      </c>
      <c r="F88" s="13">
        <v>20200630</v>
      </c>
      <c r="G88" s="13"/>
      <c r="H88" s="13" t="s">
        <v>13</v>
      </c>
      <c r="I88" s="13" t="s">
        <v>588</v>
      </c>
      <c r="J88" s="13">
        <v>0</v>
      </c>
      <c r="K88" s="13">
        <v>3</v>
      </c>
      <c r="L88" s="13" t="s">
        <v>346</v>
      </c>
      <c r="M88" s="13" t="s">
        <v>347</v>
      </c>
      <c r="N88" s="13"/>
      <c r="O88" s="17"/>
      <c r="P88" s="17"/>
      <c r="Q88" s="31">
        <f t="shared" si="7"/>
        <v>0</v>
      </c>
      <c r="R88" s="17"/>
      <c r="S88" s="17"/>
      <c r="T88" s="17"/>
      <c r="U88" s="31">
        <f t="shared" si="8"/>
        <v>0</v>
      </c>
      <c r="V88" s="31">
        <f t="shared" si="9"/>
        <v>0</v>
      </c>
      <c r="W88" s="17">
        <v>9</v>
      </c>
      <c r="X88" s="17">
        <v>11</v>
      </c>
      <c r="Y88" s="31">
        <f t="shared" si="10"/>
        <v>3</v>
      </c>
      <c r="Z88" s="37">
        <v>3980</v>
      </c>
      <c r="AA88" s="17">
        <v>0.48</v>
      </c>
      <c r="AB88" s="38">
        <v>3980</v>
      </c>
      <c r="AC88" s="31">
        <f t="shared" si="11"/>
        <v>1002</v>
      </c>
      <c r="AD88" s="31">
        <f t="shared" si="12"/>
        <v>3006</v>
      </c>
      <c r="AE88" s="31">
        <f t="shared" si="13"/>
        <v>3006</v>
      </c>
      <c r="AF88" s="39"/>
      <c r="AG88" s="39"/>
      <c r="AH88" s="39"/>
      <c r="AI88" s="17" t="s">
        <v>300</v>
      </c>
      <c r="AJ88" s="5"/>
      <c r="AK88" s="5"/>
    </row>
    <row r="89" s="6" customFormat="1" ht="23" customHeight="1" spans="1:37">
      <c r="A89" s="10">
        <v>88</v>
      </c>
      <c r="B89" s="13" t="s">
        <v>589</v>
      </c>
      <c r="C89" s="12" t="s">
        <v>590</v>
      </c>
      <c r="D89" s="13" t="s">
        <v>343</v>
      </c>
      <c r="E89" s="13" t="s">
        <v>567</v>
      </c>
      <c r="F89" s="13">
        <v>20200630</v>
      </c>
      <c r="G89" s="13"/>
      <c r="H89" s="13" t="s">
        <v>13</v>
      </c>
      <c r="I89" s="13" t="s">
        <v>591</v>
      </c>
      <c r="J89" s="13">
        <v>0</v>
      </c>
      <c r="K89" s="13">
        <v>4</v>
      </c>
      <c r="L89" s="13" t="s">
        <v>346</v>
      </c>
      <c r="M89" s="13" t="s">
        <v>347</v>
      </c>
      <c r="N89" s="13"/>
      <c r="O89" s="17"/>
      <c r="P89" s="17"/>
      <c r="Q89" s="31">
        <f t="shared" si="7"/>
        <v>0</v>
      </c>
      <c r="R89" s="17"/>
      <c r="S89" s="17"/>
      <c r="T89" s="17"/>
      <c r="U89" s="31">
        <f t="shared" si="8"/>
        <v>0</v>
      </c>
      <c r="V89" s="31">
        <f t="shared" si="9"/>
        <v>0</v>
      </c>
      <c r="W89" s="17">
        <v>5</v>
      </c>
      <c r="X89" s="17">
        <v>8</v>
      </c>
      <c r="Y89" s="31">
        <f t="shared" si="10"/>
        <v>4</v>
      </c>
      <c r="Z89" s="37">
        <v>4029</v>
      </c>
      <c r="AA89" s="17">
        <v>0.48</v>
      </c>
      <c r="AB89" s="38">
        <v>3746</v>
      </c>
      <c r="AC89" s="31">
        <f t="shared" si="11"/>
        <v>991</v>
      </c>
      <c r="AD89" s="31">
        <f t="shared" si="12"/>
        <v>3964</v>
      </c>
      <c r="AE89" s="31">
        <f t="shared" si="13"/>
        <v>3964</v>
      </c>
      <c r="AF89" s="39"/>
      <c r="AG89" s="39"/>
      <c r="AH89" s="39"/>
      <c r="AI89" s="17" t="s">
        <v>300</v>
      </c>
      <c r="AJ89" s="5"/>
      <c r="AK89" s="5"/>
    </row>
    <row r="90" s="6" customFormat="1" ht="23" customHeight="1" spans="1:37">
      <c r="A90" s="10">
        <v>89</v>
      </c>
      <c r="B90" s="13" t="s">
        <v>589</v>
      </c>
      <c r="C90" s="12" t="s">
        <v>590</v>
      </c>
      <c r="D90" s="13" t="s">
        <v>343</v>
      </c>
      <c r="E90" s="13" t="s">
        <v>567</v>
      </c>
      <c r="F90" s="13">
        <v>20200630</v>
      </c>
      <c r="G90" s="13"/>
      <c r="H90" s="13" t="s">
        <v>13</v>
      </c>
      <c r="I90" s="13" t="s">
        <v>591</v>
      </c>
      <c r="J90" s="13">
        <v>0</v>
      </c>
      <c r="K90" s="13">
        <v>3</v>
      </c>
      <c r="L90" s="13" t="s">
        <v>346</v>
      </c>
      <c r="M90" s="13" t="s">
        <v>347</v>
      </c>
      <c r="N90" s="13"/>
      <c r="O90" s="17"/>
      <c r="P90" s="17"/>
      <c r="Q90" s="31">
        <f t="shared" si="7"/>
        <v>0</v>
      </c>
      <c r="R90" s="17"/>
      <c r="S90" s="17"/>
      <c r="T90" s="17"/>
      <c r="U90" s="31">
        <f t="shared" si="8"/>
        <v>0</v>
      </c>
      <c r="V90" s="31">
        <f t="shared" si="9"/>
        <v>0</v>
      </c>
      <c r="W90" s="17">
        <v>9</v>
      </c>
      <c r="X90" s="17">
        <v>11</v>
      </c>
      <c r="Y90" s="31">
        <f t="shared" si="10"/>
        <v>3</v>
      </c>
      <c r="Z90" s="37">
        <v>4029</v>
      </c>
      <c r="AA90" s="17">
        <v>0.48</v>
      </c>
      <c r="AB90" s="38">
        <v>4029</v>
      </c>
      <c r="AC90" s="31">
        <f t="shared" si="11"/>
        <v>1014</v>
      </c>
      <c r="AD90" s="31">
        <f t="shared" si="12"/>
        <v>3042</v>
      </c>
      <c r="AE90" s="31">
        <f t="shared" si="13"/>
        <v>3042</v>
      </c>
      <c r="AF90" s="39"/>
      <c r="AG90" s="39"/>
      <c r="AH90" s="39"/>
      <c r="AI90" s="17" t="s">
        <v>300</v>
      </c>
      <c r="AJ90" s="5"/>
      <c r="AK90" s="5"/>
    </row>
    <row r="91" s="6" customFormat="1" ht="23" customHeight="1" spans="1:37">
      <c r="A91" s="10">
        <v>90</v>
      </c>
      <c r="B91" s="13" t="s">
        <v>592</v>
      </c>
      <c r="C91" s="12" t="s">
        <v>593</v>
      </c>
      <c r="D91" s="13" t="s">
        <v>343</v>
      </c>
      <c r="E91" s="13" t="s">
        <v>551</v>
      </c>
      <c r="F91" s="13">
        <v>20210630</v>
      </c>
      <c r="G91" s="13"/>
      <c r="H91" s="13" t="s">
        <v>13</v>
      </c>
      <c r="I91" s="13" t="s">
        <v>591</v>
      </c>
      <c r="J91" s="13">
        <v>0</v>
      </c>
      <c r="K91" s="13">
        <v>4</v>
      </c>
      <c r="L91" s="13" t="s">
        <v>346</v>
      </c>
      <c r="M91" s="13" t="s">
        <v>347</v>
      </c>
      <c r="N91" s="13"/>
      <c r="O91" s="17"/>
      <c r="P91" s="17"/>
      <c r="Q91" s="31">
        <f t="shared" si="7"/>
        <v>0</v>
      </c>
      <c r="R91" s="17"/>
      <c r="S91" s="17"/>
      <c r="T91" s="17"/>
      <c r="U91" s="31">
        <f t="shared" si="8"/>
        <v>0</v>
      </c>
      <c r="V91" s="31">
        <f t="shared" si="9"/>
        <v>0</v>
      </c>
      <c r="W91" s="17">
        <v>5</v>
      </c>
      <c r="X91" s="17">
        <v>8</v>
      </c>
      <c r="Y91" s="31">
        <f t="shared" si="10"/>
        <v>4</v>
      </c>
      <c r="Z91" s="37">
        <v>3987</v>
      </c>
      <c r="AA91" s="17">
        <v>0.48</v>
      </c>
      <c r="AB91" s="38">
        <v>3746</v>
      </c>
      <c r="AC91" s="31">
        <f t="shared" si="11"/>
        <v>984</v>
      </c>
      <c r="AD91" s="31">
        <f t="shared" si="12"/>
        <v>3936</v>
      </c>
      <c r="AE91" s="31">
        <f t="shared" si="13"/>
        <v>3936</v>
      </c>
      <c r="AF91" s="39"/>
      <c r="AG91" s="39"/>
      <c r="AH91" s="39"/>
      <c r="AI91" s="17" t="s">
        <v>300</v>
      </c>
      <c r="AJ91" s="5"/>
      <c r="AK91" s="5"/>
    </row>
    <row r="92" s="6" customFormat="1" ht="23" customHeight="1" spans="1:37">
      <c r="A92" s="10">
        <v>91</v>
      </c>
      <c r="B92" s="13" t="s">
        <v>592</v>
      </c>
      <c r="C92" s="12" t="s">
        <v>593</v>
      </c>
      <c r="D92" s="13" t="s">
        <v>343</v>
      </c>
      <c r="E92" s="13" t="s">
        <v>551</v>
      </c>
      <c r="F92" s="13">
        <v>20210630</v>
      </c>
      <c r="G92" s="13"/>
      <c r="H92" s="13" t="s">
        <v>13</v>
      </c>
      <c r="I92" s="13" t="s">
        <v>591</v>
      </c>
      <c r="J92" s="13">
        <v>0</v>
      </c>
      <c r="K92" s="13">
        <v>3</v>
      </c>
      <c r="L92" s="13" t="s">
        <v>346</v>
      </c>
      <c r="M92" s="13" t="s">
        <v>347</v>
      </c>
      <c r="N92" s="13"/>
      <c r="O92" s="17"/>
      <c r="P92" s="17"/>
      <c r="Q92" s="31">
        <f t="shared" si="7"/>
        <v>0</v>
      </c>
      <c r="R92" s="17"/>
      <c r="S92" s="17"/>
      <c r="T92" s="17"/>
      <c r="U92" s="31">
        <f t="shared" si="8"/>
        <v>0</v>
      </c>
      <c r="V92" s="31">
        <f t="shared" si="9"/>
        <v>0</v>
      </c>
      <c r="W92" s="17">
        <v>9</v>
      </c>
      <c r="X92" s="17">
        <v>11</v>
      </c>
      <c r="Y92" s="31">
        <f t="shared" si="10"/>
        <v>3</v>
      </c>
      <c r="Z92" s="37">
        <v>3987</v>
      </c>
      <c r="AA92" s="17">
        <v>0.48</v>
      </c>
      <c r="AB92" s="38">
        <v>3987</v>
      </c>
      <c r="AC92" s="31">
        <f t="shared" si="11"/>
        <v>1003</v>
      </c>
      <c r="AD92" s="31">
        <f t="shared" si="12"/>
        <v>3009</v>
      </c>
      <c r="AE92" s="31">
        <f t="shared" si="13"/>
        <v>3009</v>
      </c>
      <c r="AF92" s="39"/>
      <c r="AG92" s="39"/>
      <c r="AH92" s="39"/>
      <c r="AI92" s="17" t="s">
        <v>300</v>
      </c>
      <c r="AJ92" s="5"/>
      <c r="AK92" s="5"/>
    </row>
    <row r="93" s="6" customFormat="1" ht="23" customHeight="1" spans="1:37">
      <c r="A93" s="10">
        <v>92</v>
      </c>
      <c r="B93" s="13" t="s">
        <v>594</v>
      </c>
      <c r="C93" s="18" t="s">
        <v>595</v>
      </c>
      <c r="D93" s="13" t="s">
        <v>343</v>
      </c>
      <c r="E93" s="13" t="s">
        <v>567</v>
      </c>
      <c r="F93" s="20">
        <v>20200630</v>
      </c>
      <c r="G93" s="13"/>
      <c r="H93" s="13" t="s">
        <v>13</v>
      </c>
      <c r="I93" s="13" t="s">
        <v>596</v>
      </c>
      <c r="J93" s="13">
        <v>0</v>
      </c>
      <c r="K93" s="13"/>
      <c r="L93" s="13" t="s">
        <v>346</v>
      </c>
      <c r="M93" s="13" t="s">
        <v>347</v>
      </c>
      <c r="N93" s="20" t="s">
        <v>489</v>
      </c>
      <c r="O93" s="17"/>
      <c r="P93" s="17"/>
      <c r="Q93" s="31">
        <f t="shared" si="7"/>
        <v>0</v>
      </c>
      <c r="R93" s="17"/>
      <c r="S93" s="17"/>
      <c r="T93" s="17"/>
      <c r="U93" s="31">
        <f t="shared" si="8"/>
        <v>0</v>
      </c>
      <c r="V93" s="31">
        <f t="shared" si="9"/>
        <v>0</v>
      </c>
      <c r="W93" s="17"/>
      <c r="X93" s="17"/>
      <c r="Y93" s="31">
        <f t="shared" si="10"/>
        <v>0</v>
      </c>
      <c r="Z93" s="37"/>
      <c r="AA93" s="17"/>
      <c r="AB93" s="38"/>
      <c r="AC93" s="31">
        <f t="shared" si="11"/>
        <v>0</v>
      </c>
      <c r="AD93" s="31">
        <f t="shared" si="12"/>
        <v>0</v>
      </c>
      <c r="AE93" s="31">
        <f t="shared" si="13"/>
        <v>0</v>
      </c>
      <c r="AF93" s="39"/>
      <c r="AG93" s="39"/>
      <c r="AH93" s="39"/>
      <c r="AI93" s="17" t="s">
        <v>300</v>
      </c>
      <c r="AJ93" s="5"/>
      <c r="AK93" s="5"/>
    </row>
    <row r="94" s="5" customFormat="1" ht="23" customHeight="1" spans="1:35">
      <c r="A94" s="10">
        <v>93</v>
      </c>
      <c r="B94" s="13" t="s">
        <v>597</v>
      </c>
      <c r="C94" s="12" t="s">
        <v>598</v>
      </c>
      <c r="D94" s="13" t="s">
        <v>343</v>
      </c>
      <c r="E94" s="42" t="s">
        <v>551</v>
      </c>
      <c r="F94" s="13">
        <v>20210630</v>
      </c>
      <c r="G94" s="13"/>
      <c r="H94" s="13" t="s">
        <v>13</v>
      </c>
      <c r="I94" s="13" t="s">
        <v>591</v>
      </c>
      <c r="J94" s="45">
        <v>0</v>
      </c>
      <c r="K94" s="45">
        <v>4</v>
      </c>
      <c r="L94" s="42" t="s">
        <v>346</v>
      </c>
      <c r="M94" s="13" t="s">
        <v>347</v>
      </c>
      <c r="N94" s="42"/>
      <c r="O94" s="17"/>
      <c r="P94" s="17"/>
      <c r="Q94" s="31">
        <f t="shared" si="7"/>
        <v>0</v>
      </c>
      <c r="R94" s="17"/>
      <c r="S94" s="17"/>
      <c r="T94" s="17"/>
      <c r="U94" s="31">
        <f t="shared" si="8"/>
        <v>0</v>
      </c>
      <c r="V94" s="31">
        <f t="shared" si="9"/>
        <v>0</v>
      </c>
      <c r="W94" s="17">
        <v>5</v>
      </c>
      <c r="X94" s="17">
        <v>8</v>
      </c>
      <c r="Y94" s="31">
        <f t="shared" si="10"/>
        <v>4</v>
      </c>
      <c r="Z94" s="37">
        <v>4087</v>
      </c>
      <c r="AA94" s="17">
        <v>0.48</v>
      </c>
      <c r="AB94" s="38">
        <v>3746</v>
      </c>
      <c r="AC94" s="31">
        <f t="shared" si="11"/>
        <v>1001</v>
      </c>
      <c r="AD94" s="31">
        <f t="shared" si="12"/>
        <v>4004</v>
      </c>
      <c r="AE94" s="31">
        <f t="shared" si="13"/>
        <v>4004</v>
      </c>
      <c r="AF94" s="39"/>
      <c r="AG94" s="39"/>
      <c r="AH94" s="39"/>
      <c r="AI94" s="17" t="s">
        <v>300</v>
      </c>
    </row>
    <row r="95" s="6" customFormat="1" ht="23" customHeight="1" spans="1:37">
      <c r="A95" s="10">
        <v>94</v>
      </c>
      <c r="B95" s="13" t="s">
        <v>597</v>
      </c>
      <c r="C95" s="12" t="s">
        <v>598</v>
      </c>
      <c r="D95" s="13" t="s">
        <v>343</v>
      </c>
      <c r="E95" s="42" t="s">
        <v>551</v>
      </c>
      <c r="F95" s="13">
        <v>20210630</v>
      </c>
      <c r="G95" s="13"/>
      <c r="H95" s="13" t="s">
        <v>13</v>
      </c>
      <c r="I95" s="13" t="s">
        <v>591</v>
      </c>
      <c r="J95" s="45">
        <v>0</v>
      </c>
      <c r="K95" s="45">
        <v>3</v>
      </c>
      <c r="L95" s="42" t="s">
        <v>346</v>
      </c>
      <c r="M95" s="13" t="s">
        <v>347</v>
      </c>
      <c r="N95" s="42"/>
      <c r="O95" s="17"/>
      <c r="P95" s="17"/>
      <c r="Q95" s="31">
        <f t="shared" si="7"/>
        <v>0</v>
      </c>
      <c r="R95" s="17"/>
      <c r="S95" s="17"/>
      <c r="T95" s="17"/>
      <c r="U95" s="31">
        <f t="shared" si="8"/>
        <v>0</v>
      </c>
      <c r="V95" s="31">
        <f t="shared" si="9"/>
        <v>0</v>
      </c>
      <c r="W95" s="17">
        <v>9</v>
      </c>
      <c r="X95" s="17">
        <v>11</v>
      </c>
      <c r="Y95" s="31">
        <f t="shared" si="10"/>
        <v>3</v>
      </c>
      <c r="Z95" s="37">
        <v>4087</v>
      </c>
      <c r="AA95" s="17">
        <v>0.48</v>
      </c>
      <c r="AB95" s="38">
        <v>4087</v>
      </c>
      <c r="AC95" s="31">
        <f t="shared" si="11"/>
        <v>1029</v>
      </c>
      <c r="AD95" s="31">
        <f t="shared" si="12"/>
        <v>3087</v>
      </c>
      <c r="AE95" s="31">
        <f t="shared" si="13"/>
        <v>3087</v>
      </c>
      <c r="AF95" s="39"/>
      <c r="AG95" s="39"/>
      <c r="AH95" s="39"/>
      <c r="AI95" s="17" t="s">
        <v>300</v>
      </c>
      <c r="AJ95" s="5"/>
      <c r="AK95" s="5"/>
    </row>
    <row r="96" s="6" customFormat="1" ht="23" customHeight="1" spans="1:37">
      <c r="A96" s="10">
        <v>95</v>
      </c>
      <c r="B96" s="13" t="s">
        <v>599</v>
      </c>
      <c r="C96" s="12" t="s">
        <v>600</v>
      </c>
      <c r="D96" s="13" t="s">
        <v>343</v>
      </c>
      <c r="E96" s="13" t="s">
        <v>601</v>
      </c>
      <c r="F96" s="13">
        <v>20190701</v>
      </c>
      <c r="G96" s="13"/>
      <c r="H96" s="13" t="s">
        <v>13</v>
      </c>
      <c r="I96" s="13" t="s">
        <v>602</v>
      </c>
      <c r="J96" s="13"/>
      <c r="K96" s="13"/>
      <c r="L96" s="13" t="s">
        <v>347</v>
      </c>
      <c r="M96" s="13" t="s">
        <v>347</v>
      </c>
      <c r="N96" s="13"/>
      <c r="O96" s="17"/>
      <c r="P96" s="17"/>
      <c r="Q96" s="31">
        <f t="shared" si="7"/>
        <v>0</v>
      </c>
      <c r="R96" s="17"/>
      <c r="S96" s="17"/>
      <c r="T96" s="17"/>
      <c r="U96" s="31">
        <f t="shared" si="8"/>
        <v>0</v>
      </c>
      <c r="V96" s="31">
        <f t="shared" si="9"/>
        <v>0</v>
      </c>
      <c r="W96" s="17">
        <v>6</v>
      </c>
      <c r="X96" s="17">
        <v>8</v>
      </c>
      <c r="Y96" s="31">
        <f t="shared" si="10"/>
        <v>3</v>
      </c>
      <c r="Z96" s="37">
        <v>3980</v>
      </c>
      <c r="AA96" s="17">
        <v>0.48</v>
      </c>
      <c r="AB96" s="38">
        <v>3746</v>
      </c>
      <c r="AC96" s="31">
        <f t="shared" si="11"/>
        <v>983</v>
      </c>
      <c r="AD96" s="31">
        <f t="shared" si="12"/>
        <v>2949</v>
      </c>
      <c r="AE96" s="31">
        <f t="shared" si="13"/>
        <v>2949</v>
      </c>
      <c r="AF96" s="39"/>
      <c r="AG96" s="39"/>
      <c r="AH96" s="39"/>
      <c r="AI96" s="17" t="s">
        <v>300</v>
      </c>
      <c r="AJ96" s="5"/>
      <c r="AK96" s="5"/>
    </row>
    <row r="97" s="6" customFormat="1" ht="23" customHeight="1" spans="1:37">
      <c r="A97" s="10">
        <v>96</v>
      </c>
      <c r="B97" s="13" t="s">
        <v>599</v>
      </c>
      <c r="C97" s="12" t="s">
        <v>600</v>
      </c>
      <c r="D97" s="13" t="s">
        <v>343</v>
      </c>
      <c r="E97" s="13" t="s">
        <v>601</v>
      </c>
      <c r="F97" s="13">
        <v>20190701</v>
      </c>
      <c r="G97" s="13"/>
      <c r="H97" s="13" t="s">
        <v>13</v>
      </c>
      <c r="I97" s="13" t="s">
        <v>602</v>
      </c>
      <c r="J97" s="13"/>
      <c r="K97" s="13"/>
      <c r="L97" s="13" t="s">
        <v>347</v>
      </c>
      <c r="M97" s="13" t="s">
        <v>347</v>
      </c>
      <c r="N97" s="13"/>
      <c r="O97" s="17"/>
      <c r="P97" s="17"/>
      <c r="Q97" s="31">
        <f t="shared" si="7"/>
        <v>0</v>
      </c>
      <c r="R97" s="17"/>
      <c r="S97" s="17"/>
      <c r="T97" s="17"/>
      <c r="U97" s="31">
        <f t="shared" si="8"/>
        <v>0</v>
      </c>
      <c r="V97" s="31">
        <f t="shared" si="9"/>
        <v>0</v>
      </c>
      <c r="W97" s="17">
        <v>9</v>
      </c>
      <c r="X97" s="17">
        <v>11</v>
      </c>
      <c r="Y97" s="31">
        <f t="shared" si="10"/>
        <v>3</v>
      </c>
      <c r="Z97" s="37">
        <v>3980</v>
      </c>
      <c r="AA97" s="17">
        <v>0.48</v>
      </c>
      <c r="AB97" s="38">
        <v>3980</v>
      </c>
      <c r="AC97" s="31">
        <f t="shared" si="11"/>
        <v>1002</v>
      </c>
      <c r="AD97" s="31">
        <f t="shared" si="12"/>
        <v>3006</v>
      </c>
      <c r="AE97" s="31">
        <f t="shared" si="13"/>
        <v>3006</v>
      </c>
      <c r="AF97" s="39"/>
      <c r="AG97" s="39"/>
      <c r="AH97" s="39"/>
      <c r="AI97" s="17" t="s">
        <v>300</v>
      </c>
      <c r="AJ97" s="5"/>
      <c r="AK97" s="5"/>
    </row>
    <row r="98" s="6" customFormat="1" ht="23" customHeight="1" spans="1:37">
      <c r="A98" s="10">
        <v>97</v>
      </c>
      <c r="B98" s="13" t="s">
        <v>603</v>
      </c>
      <c r="C98" s="12" t="s">
        <v>604</v>
      </c>
      <c r="D98" s="13" t="s">
        <v>343</v>
      </c>
      <c r="E98" s="42" t="s">
        <v>460</v>
      </c>
      <c r="F98" s="13">
        <v>20220630</v>
      </c>
      <c r="G98" s="13"/>
      <c r="H98" s="13" t="s">
        <v>13</v>
      </c>
      <c r="I98" s="13" t="s">
        <v>398</v>
      </c>
      <c r="J98" s="45">
        <v>0</v>
      </c>
      <c r="K98" s="45">
        <v>1</v>
      </c>
      <c r="L98" s="42" t="s">
        <v>346</v>
      </c>
      <c r="M98" s="13" t="s">
        <v>347</v>
      </c>
      <c r="N98" s="42"/>
      <c r="O98" s="17"/>
      <c r="P98" s="17"/>
      <c r="Q98" s="31">
        <f t="shared" si="7"/>
        <v>0</v>
      </c>
      <c r="R98" s="17"/>
      <c r="S98" s="17"/>
      <c r="T98" s="17"/>
      <c r="U98" s="31">
        <f t="shared" si="8"/>
        <v>0</v>
      </c>
      <c r="V98" s="31">
        <f t="shared" si="9"/>
        <v>0</v>
      </c>
      <c r="W98" s="17">
        <v>8</v>
      </c>
      <c r="X98" s="17">
        <v>8</v>
      </c>
      <c r="Y98" s="31">
        <f t="shared" si="10"/>
        <v>1</v>
      </c>
      <c r="Z98" s="37">
        <v>3980</v>
      </c>
      <c r="AA98" s="17">
        <v>0.48</v>
      </c>
      <c r="AB98" s="38">
        <v>3746</v>
      </c>
      <c r="AC98" s="31">
        <f t="shared" si="11"/>
        <v>983</v>
      </c>
      <c r="AD98" s="31">
        <f t="shared" si="12"/>
        <v>983</v>
      </c>
      <c r="AE98" s="31">
        <f t="shared" si="13"/>
        <v>983</v>
      </c>
      <c r="AF98" s="39"/>
      <c r="AG98" s="39"/>
      <c r="AH98" s="39"/>
      <c r="AI98" s="17" t="s">
        <v>300</v>
      </c>
      <c r="AJ98" s="5"/>
      <c r="AK98" s="5"/>
    </row>
    <row r="99" s="6" customFormat="1" ht="23" customHeight="1" spans="1:37">
      <c r="A99" s="10">
        <v>98</v>
      </c>
      <c r="B99" s="13" t="s">
        <v>603</v>
      </c>
      <c r="C99" s="12" t="s">
        <v>604</v>
      </c>
      <c r="D99" s="13" t="s">
        <v>343</v>
      </c>
      <c r="E99" s="42" t="s">
        <v>460</v>
      </c>
      <c r="F99" s="13">
        <v>20220630</v>
      </c>
      <c r="G99" s="13"/>
      <c r="H99" s="13" t="s">
        <v>13</v>
      </c>
      <c r="I99" s="13" t="s">
        <v>398</v>
      </c>
      <c r="J99" s="45">
        <v>0</v>
      </c>
      <c r="K99" s="45">
        <v>3</v>
      </c>
      <c r="L99" s="42" t="s">
        <v>346</v>
      </c>
      <c r="M99" s="13" t="s">
        <v>347</v>
      </c>
      <c r="N99" s="42"/>
      <c r="O99" s="17"/>
      <c r="P99" s="17"/>
      <c r="Q99" s="31">
        <f t="shared" si="7"/>
        <v>0</v>
      </c>
      <c r="R99" s="17"/>
      <c r="S99" s="17"/>
      <c r="T99" s="17"/>
      <c r="U99" s="31">
        <f t="shared" si="8"/>
        <v>0</v>
      </c>
      <c r="V99" s="31">
        <f t="shared" si="9"/>
        <v>0</v>
      </c>
      <c r="W99" s="17">
        <v>9</v>
      </c>
      <c r="X99" s="17">
        <v>11</v>
      </c>
      <c r="Y99" s="31">
        <f t="shared" si="10"/>
        <v>3</v>
      </c>
      <c r="Z99" s="37">
        <v>3980</v>
      </c>
      <c r="AA99" s="17">
        <v>0.48</v>
      </c>
      <c r="AB99" s="38">
        <v>3980</v>
      </c>
      <c r="AC99" s="31">
        <f t="shared" si="11"/>
        <v>1002</v>
      </c>
      <c r="AD99" s="31">
        <f t="shared" si="12"/>
        <v>3006</v>
      </c>
      <c r="AE99" s="31">
        <f t="shared" si="13"/>
        <v>3006</v>
      </c>
      <c r="AF99" s="39"/>
      <c r="AG99" s="39"/>
      <c r="AH99" s="39"/>
      <c r="AI99" s="17" t="s">
        <v>300</v>
      </c>
      <c r="AJ99" s="5"/>
      <c r="AK99" s="5"/>
    </row>
    <row r="100" s="6" customFormat="1" ht="23" customHeight="1" spans="1:37">
      <c r="A100" s="10">
        <v>99</v>
      </c>
      <c r="B100" s="13" t="s">
        <v>605</v>
      </c>
      <c r="C100" s="12" t="s">
        <v>606</v>
      </c>
      <c r="D100" s="13" t="s">
        <v>343</v>
      </c>
      <c r="E100" s="42" t="s">
        <v>551</v>
      </c>
      <c r="F100" s="13">
        <v>20220630</v>
      </c>
      <c r="G100" s="13"/>
      <c r="H100" s="13" t="s">
        <v>13</v>
      </c>
      <c r="I100" s="13" t="s">
        <v>398</v>
      </c>
      <c r="J100" s="45">
        <v>0</v>
      </c>
      <c r="K100" s="45">
        <v>1</v>
      </c>
      <c r="L100" s="42" t="s">
        <v>346</v>
      </c>
      <c r="M100" s="13" t="s">
        <v>347</v>
      </c>
      <c r="N100" s="42"/>
      <c r="O100" s="17"/>
      <c r="P100" s="17"/>
      <c r="Q100" s="31">
        <f t="shared" si="7"/>
        <v>0</v>
      </c>
      <c r="R100" s="17"/>
      <c r="S100" s="17"/>
      <c r="T100" s="17"/>
      <c r="U100" s="31">
        <f t="shared" si="8"/>
        <v>0</v>
      </c>
      <c r="V100" s="31">
        <f t="shared" si="9"/>
        <v>0</v>
      </c>
      <c r="W100" s="17">
        <v>8</v>
      </c>
      <c r="X100" s="17">
        <v>8</v>
      </c>
      <c r="Y100" s="31">
        <f t="shared" si="10"/>
        <v>1</v>
      </c>
      <c r="Z100" s="37">
        <v>3980</v>
      </c>
      <c r="AA100" s="17">
        <v>0.48</v>
      </c>
      <c r="AB100" s="38">
        <v>3746</v>
      </c>
      <c r="AC100" s="31">
        <f t="shared" si="11"/>
        <v>983</v>
      </c>
      <c r="AD100" s="31">
        <f t="shared" si="12"/>
        <v>983</v>
      </c>
      <c r="AE100" s="31">
        <f t="shared" si="13"/>
        <v>983</v>
      </c>
      <c r="AF100" s="39"/>
      <c r="AG100" s="39"/>
      <c r="AH100" s="39"/>
      <c r="AI100" s="17" t="s">
        <v>300</v>
      </c>
      <c r="AJ100" s="5"/>
      <c r="AK100" s="5"/>
    </row>
    <row r="101" s="6" customFormat="1" ht="23" customHeight="1" spans="1:37">
      <c r="A101" s="10">
        <v>100</v>
      </c>
      <c r="B101" s="13" t="s">
        <v>605</v>
      </c>
      <c r="C101" s="12" t="s">
        <v>606</v>
      </c>
      <c r="D101" s="13" t="s">
        <v>343</v>
      </c>
      <c r="E101" s="42" t="s">
        <v>551</v>
      </c>
      <c r="F101" s="13">
        <v>20220630</v>
      </c>
      <c r="G101" s="13"/>
      <c r="H101" s="13" t="s">
        <v>13</v>
      </c>
      <c r="I101" s="13" t="s">
        <v>398</v>
      </c>
      <c r="J101" s="45">
        <v>0</v>
      </c>
      <c r="K101" s="45">
        <v>3</v>
      </c>
      <c r="L101" s="42" t="s">
        <v>346</v>
      </c>
      <c r="M101" s="13" t="s">
        <v>347</v>
      </c>
      <c r="N101" s="42"/>
      <c r="O101" s="17"/>
      <c r="P101" s="17"/>
      <c r="Q101" s="31">
        <f t="shared" si="7"/>
        <v>0</v>
      </c>
      <c r="R101" s="17"/>
      <c r="S101" s="17"/>
      <c r="T101" s="17"/>
      <c r="U101" s="31">
        <f t="shared" si="8"/>
        <v>0</v>
      </c>
      <c r="V101" s="31">
        <f t="shared" si="9"/>
        <v>0</v>
      </c>
      <c r="W101" s="17">
        <v>9</v>
      </c>
      <c r="X101" s="17">
        <v>11</v>
      </c>
      <c r="Y101" s="31">
        <f t="shared" si="10"/>
        <v>3</v>
      </c>
      <c r="Z101" s="37">
        <v>3980</v>
      </c>
      <c r="AA101" s="17">
        <v>0.48</v>
      </c>
      <c r="AB101" s="38">
        <v>3980</v>
      </c>
      <c r="AC101" s="31">
        <f t="shared" si="11"/>
        <v>1002</v>
      </c>
      <c r="AD101" s="31">
        <f t="shared" si="12"/>
        <v>3006</v>
      </c>
      <c r="AE101" s="31">
        <f t="shared" si="13"/>
        <v>3006</v>
      </c>
      <c r="AF101" s="39"/>
      <c r="AG101" s="39"/>
      <c r="AH101" s="39"/>
      <c r="AI101" s="17" t="s">
        <v>300</v>
      </c>
      <c r="AJ101" s="5"/>
      <c r="AK101" s="5"/>
    </row>
    <row r="102" s="6" customFormat="1" ht="23" customHeight="1" spans="1:37">
      <c r="A102" s="10">
        <v>101</v>
      </c>
      <c r="B102" s="13" t="s">
        <v>607</v>
      </c>
      <c r="C102" s="12" t="s">
        <v>608</v>
      </c>
      <c r="D102" s="13" t="s">
        <v>343</v>
      </c>
      <c r="E102" s="42" t="s">
        <v>551</v>
      </c>
      <c r="F102" s="13">
        <v>20220630</v>
      </c>
      <c r="G102" s="13"/>
      <c r="H102" s="13" t="s">
        <v>13</v>
      </c>
      <c r="I102" s="13" t="s">
        <v>596</v>
      </c>
      <c r="J102" s="45">
        <v>0</v>
      </c>
      <c r="K102" s="45">
        <v>3</v>
      </c>
      <c r="L102" s="42" t="s">
        <v>346</v>
      </c>
      <c r="M102" s="13" t="s">
        <v>347</v>
      </c>
      <c r="N102" s="42"/>
      <c r="O102" s="17"/>
      <c r="P102" s="17"/>
      <c r="Q102" s="31">
        <f t="shared" si="7"/>
        <v>0</v>
      </c>
      <c r="R102" s="17"/>
      <c r="S102" s="17"/>
      <c r="T102" s="17"/>
      <c r="U102" s="31">
        <f t="shared" si="8"/>
        <v>0</v>
      </c>
      <c r="V102" s="31">
        <f t="shared" si="9"/>
        <v>0</v>
      </c>
      <c r="W102" s="17">
        <v>9</v>
      </c>
      <c r="X102" s="17">
        <v>11</v>
      </c>
      <c r="Y102" s="31">
        <f t="shared" si="10"/>
        <v>3</v>
      </c>
      <c r="Z102" s="37">
        <v>3980</v>
      </c>
      <c r="AA102" s="17">
        <v>0.48</v>
      </c>
      <c r="AB102" s="38">
        <v>3980</v>
      </c>
      <c r="AC102" s="31">
        <f t="shared" si="11"/>
        <v>1002</v>
      </c>
      <c r="AD102" s="31">
        <f t="shared" si="12"/>
        <v>3006</v>
      </c>
      <c r="AE102" s="31">
        <f t="shared" si="13"/>
        <v>3006</v>
      </c>
      <c r="AF102" s="39"/>
      <c r="AG102" s="39"/>
      <c r="AH102" s="39"/>
      <c r="AI102" s="17" t="s">
        <v>300</v>
      </c>
      <c r="AJ102" s="5"/>
      <c r="AK102" s="5"/>
    </row>
    <row r="103" s="6" customFormat="1" ht="23" customHeight="1" spans="1:37">
      <c r="A103" s="10">
        <v>102</v>
      </c>
      <c r="B103" s="13" t="s">
        <v>609</v>
      </c>
      <c r="C103" s="12" t="s">
        <v>610</v>
      </c>
      <c r="D103" s="13" t="s">
        <v>343</v>
      </c>
      <c r="E103" s="42" t="s">
        <v>551</v>
      </c>
      <c r="F103" s="13">
        <v>20220630</v>
      </c>
      <c r="G103" s="13"/>
      <c r="H103" s="13" t="s">
        <v>13</v>
      </c>
      <c r="I103" s="13" t="s">
        <v>596</v>
      </c>
      <c r="J103" s="45">
        <v>0</v>
      </c>
      <c r="K103" s="45">
        <v>3</v>
      </c>
      <c r="L103" s="42" t="s">
        <v>346</v>
      </c>
      <c r="M103" s="13" t="s">
        <v>347</v>
      </c>
      <c r="N103" s="42"/>
      <c r="O103" s="17"/>
      <c r="P103" s="17"/>
      <c r="Q103" s="31">
        <f t="shared" si="7"/>
        <v>0</v>
      </c>
      <c r="R103" s="17"/>
      <c r="S103" s="17"/>
      <c r="T103" s="17"/>
      <c r="U103" s="31">
        <f t="shared" si="8"/>
        <v>0</v>
      </c>
      <c r="V103" s="31">
        <f t="shared" si="9"/>
        <v>0</v>
      </c>
      <c r="W103" s="17">
        <v>9</v>
      </c>
      <c r="X103" s="17">
        <v>11</v>
      </c>
      <c r="Y103" s="31">
        <f t="shared" si="10"/>
        <v>3</v>
      </c>
      <c r="Z103" s="37">
        <v>3980</v>
      </c>
      <c r="AA103" s="17">
        <v>0.48</v>
      </c>
      <c r="AB103" s="38">
        <v>3980</v>
      </c>
      <c r="AC103" s="31">
        <f t="shared" si="11"/>
        <v>1002</v>
      </c>
      <c r="AD103" s="31">
        <f t="shared" si="12"/>
        <v>3006</v>
      </c>
      <c r="AE103" s="31">
        <f t="shared" si="13"/>
        <v>3006</v>
      </c>
      <c r="AF103" s="39"/>
      <c r="AG103" s="39"/>
      <c r="AH103" s="39"/>
      <c r="AI103" s="17" t="s">
        <v>300</v>
      </c>
      <c r="AJ103" s="5"/>
      <c r="AK103" s="5"/>
    </row>
    <row r="104" s="6" customFormat="1" ht="23" customHeight="1" spans="1:37">
      <c r="A104" s="10">
        <v>103</v>
      </c>
      <c r="B104" s="13" t="s">
        <v>611</v>
      </c>
      <c r="C104" s="12" t="s">
        <v>612</v>
      </c>
      <c r="D104" s="13" t="s">
        <v>343</v>
      </c>
      <c r="E104" s="42" t="s">
        <v>551</v>
      </c>
      <c r="F104" s="13">
        <v>20220630</v>
      </c>
      <c r="G104" s="13"/>
      <c r="H104" s="13" t="s">
        <v>13</v>
      </c>
      <c r="I104" s="13" t="s">
        <v>596</v>
      </c>
      <c r="J104" s="45">
        <v>0</v>
      </c>
      <c r="K104" s="45">
        <v>3</v>
      </c>
      <c r="L104" s="42" t="s">
        <v>346</v>
      </c>
      <c r="M104" s="13" t="s">
        <v>347</v>
      </c>
      <c r="N104" s="42"/>
      <c r="O104" s="17"/>
      <c r="P104" s="17"/>
      <c r="Q104" s="31">
        <f t="shared" si="7"/>
        <v>0</v>
      </c>
      <c r="R104" s="17"/>
      <c r="S104" s="17"/>
      <c r="T104" s="17"/>
      <c r="U104" s="31">
        <f t="shared" si="8"/>
        <v>0</v>
      </c>
      <c r="V104" s="31">
        <f t="shared" si="9"/>
        <v>0</v>
      </c>
      <c r="W104" s="17">
        <v>9</v>
      </c>
      <c r="X104" s="17">
        <v>11</v>
      </c>
      <c r="Y104" s="31">
        <f t="shared" si="10"/>
        <v>3</v>
      </c>
      <c r="Z104" s="37">
        <v>3980</v>
      </c>
      <c r="AA104" s="17">
        <v>0.48</v>
      </c>
      <c r="AB104" s="38">
        <v>3980</v>
      </c>
      <c r="AC104" s="31">
        <f t="shared" si="11"/>
        <v>1002</v>
      </c>
      <c r="AD104" s="31">
        <f t="shared" si="12"/>
        <v>3006</v>
      </c>
      <c r="AE104" s="31">
        <f t="shared" si="13"/>
        <v>3006</v>
      </c>
      <c r="AF104" s="39"/>
      <c r="AG104" s="39"/>
      <c r="AH104" s="39"/>
      <c r="AI104" s="17" t="s">
        <v>300</v>
      </c>
      <c r="AJ104" s="5"/>
      <c r="AK104" s="5"/>
    </row>
    <row r="105" s="5" customFormat="1" ht="23.1" customHeight="1" spans="1:35">
      <c r="A105" s="10">
        <v>104</v>
      </c>
      <c r="B105" s="13" t="s">
        <v>613</v>
      </c>
      <c r="C105" s="12" t="s">
        <v>614</v>
      </c>
      <c r="D105" s="13" t="s">
        <v>343</v>
      </c>
      <c r="E105" s="13" t="s">
        <v>615</v>
      </c>
      <c r="F105" s="13">
        <v>20210701</v>
      </c>
      <c r="G105" s="13"/>
      <c r="H105" s="13" t="s">
        <v>13</v>
      </c>
      <c r="I105" s="13" t="s">
        <v>616</v>
      </c>
      <c r="J105" s="13">
        <v>0</v>
      </c>
      <c r="K105" s="13">
        <v>8</v>
      </c>
      <c r="L105" s="42" t="s">
        <v>346</v>
      </c>
      <c r="M105" s="13" t="s">
        <v>347</v>
      </c>
      <c r="N105" s="13"/>
      <c r="O105" s="17">
        <v>12</v>
      </c>
      <c r="P105" s="17">
        <v>12</v>
      </c>
      <c r="Q105" s="31">
        <f t="shared" si="7"/>
        <v>1</v>
      </c>
      <c r="R105" s="17">
        <v>3746</v>
      </c>
      <c r="S105" s="17">
        <v>0.6</v>
      </c>
      <c r="T105" s="17">
        <v>3746</v>
      </c>
      <c r="U105" s="31">
        <f t="shared" si="8"/>
        <v>947</v>
      </c>
      <c r="V105" s="31">
        <f t="shared" si="9"/>
        <v>947</v>
      </c>
      <c r="W105" s="17">
        <v>2</v>
      </c>
      <c r="X105" s="17">
        <v>8</v>
      </c>
      <c r="Y105" s="31">
        <f t="shared" si="10"/>
        <v>7</v>
      </c>
      <c r="Z105" s="37">
        <v>3980</v>
      </c>
      <c r="AA105" s="17">
        <v>0.6</v>
      </c>
      <c r="AB105" s="38">
        <v>3746</v>
      </c>
      <c r="AC105" s="31">
        <f t="shared" si="11"/>
        <v>988</v>
      </c>
      <c r="AD105" s="31">
        <f t="shared" si="12"/>
        <v>6916</v>
      </c>
      <c r="AE105" s="31">
        <f t="shared" si="13"/>
        <v>7863</v>
      </c>
      <c r="AF105" s="39"/>
      <c r="AG105" s="39" t="s">
        <v>617</v>
      </c>
      <c r="AH105" s="17" t="s">
        <v>618</v>
      </c>
      <c r="AI105" s="17" t="s">
        <v>173</v>
      </c>
    </row>
    <row r="106" s="5" customFormat="1" ht="23.1" customHeight="1" spans="1:35">
      <c r="A106" s="10">
        <v>105</v>
      </c>
      <c r="B106" s="13" t="s">
        <v>613</v>
      </c>
      <c r="C106" s="12" t="s">
        <v>614</v>
      </c>
      <c r="D106" s="13" t="s">
        <v>343</v>
      </c>
      <c r="E106" s="13" t="s">
        <v>615</v>
      </c>
      <c r="F106" s="13">
        <v>20210701</v>
      </c>
      <c r="G106" s="13"/>
      <c r="H106" s="13" t="s">
        <v>13</v>
      </c>
      <c r="I106" s="13" t="s">
        <v>616</v>
      </c>
      <c r="J106" s="13">
        <v>0</v>
      </c>
      <c r="K106" s="13">
        <v>3</v>
      </c>
      <c r="L106" s="42" t="s">
        <v>346</v>
      </c>
      <c r="M106" s="13" t="s">
        <v>347</v>
      </c>
      <c r="N106" s="13"/>
      <c r="O106" s="17"/>
      <c r="P106" s="17"/>
      <c r="Q106" s="31">
        <f t="shared" si="7"/>
        <v>0</v>
      </c>
      <c r="R106" s="17"/>
      <c r="S106" s="17"/>
      <c r="T106" s="17"/>
      <c r="U106" s="31">
        <f t="shared" si="8"/>
        <v>0</v>
      </c>
      <c r="V106" s="31">
        <f t="shared" si="9"/>
        <v>0</v>
      </c>
      <c r="W106" s="17">
        <v>9</v>
      </c>
      <c r="X106" s="17">
        <v>11</v>
      </c>
      <c r="Y106" s="31">
        <f t="shared" si="10"/>
        <v>3</v>
      </c>
      <c r="Z106" s="37">
        <v>3980</v>
      </c>
      <c r="AA106" s="17">
        <v>0.6</v>
      </c>
      <c r="AB106" s="38">
        <v>3980</v>
      </c>
      <c r="AC106" s="31">
        <f t="shared" si="11"/>
        <v>1006</v>
      </c>
      <c r="AD106" s="31">
        <f t="shared" si="12"/>
        <v>3018</v>
      </c>
      <c r="AE106" s="31">
        <f t="shared" si="13"/>
        <v>3018</v>
      </c>
      <c r="AF106" s="39"/>
      <c r="AG106" s="39" t="s">
        <v>617</v>
      </c>
      <c r="AH106" s="17" t="s">
        <v>618</v>
      </c>
      <c r="AI106" s="17" t="s">
        <v>173</v>
      </c>
    </row>
    <row r="107" s="5" customFormat="1" ht="23" customHeight="1" spans="1:35">
      <c r="A107" s="10">
        <v>106</v>
      </c>
      <c r="B107" s="43" t="s">
        <v>619</v>
      </c>
      <c r="C107" s="18" t="s">
        <v>620</v>
      </c>
      <c r="D107" s="13" t="s">
        <v>351</v>
      </c>
      <c r="E107" s="13" t="s">
        <v>621</v>
      </c>
      <c r="F107" s="20">
        <v>20160630</v>
      </c>
      <c r="G107" s="13"/>
      <c r="H107" s="13" t="s">
        <v>13</v>
      </c>
      <c r="I107" s="13" t="s">
        <v>622</v>
      </c>
      <c r="J107" s="13"/>
      <c r="K107" s="13"/>
      <c r="L107" s="13"/>
      <c r="M107" s="13"/>
      <c r="N107" s="20" t="s">
        <v>489</v>
      </c>
      <c r="O107" s="17"/>
      <c r="P107" s="17"/>
      <c r="Q107" s="31">
        <f t="shared" si="7"/>
        <v>0</v>
      </c>
      <c r="R107" s="17"/>
      <c r="S107" s="17"/>
      <c r="T107" s="17"/>
      <c r="U107" s="31">
        <f t="shared" si="8"/>
        <v>0</v>
      </c>
      <c r="V107" s="31">
        <f t="shared" si="9"/>
        <v>0</v>
      </c>
      <c r="W107" s="17"/>
      <c r="X107" s="17"/>
      <c r="Y107" s="31">
        <f t="shared" si="10"/>
        <v>0</v>
      </c>
      <c r="Z107" s="37"/>
      <c r="AA107" s="17"/>
      <c r="AB107" s="38"/>
      <c r="AC107" s="31">
        <f t="shared" si="11"/>
        <v>0</v>
      </c>
      <c r="AD107" s="31">
        <f t="shared" si="12"/>
        <v>0</v>
      </c>
      <c r="AE107" s="31">
        <f t="shared" si="13"/>
        <v>0</v>
      </c>
      <c r="AF107" s="39"/>
      <c r="AG107" s="39" t="s">
        <v>623</v>
      </c>
      <c r="AH107" s="39"/>
      <c r="AI107" s="17" t="s">
        <v>263</v>
      </c>
    </row>
    <row r="108" s="6" customFormat="1" ht="23" customHeight="1" spans="1:37">
      <c r="A108" s="10">
        <v>107</v>
      </c>
      <c r="B108" s="43" t="s">
        <v>624</v>
      </c>
      <c r="C108" s="18" t="s">
        <v>625</v>
      </c>
      <c r="D108" s="13" t="s">
        <v>343</v>
      </c>
      <c r="E108" s="13" t="s">
        <v>626</v>
      </c>
      <c r="F108" s="20">
        <v>20120630</v>
      </c>
      <c r="G108" s="13"/>
      <c r="H108" s="13" t="s">
        <v>13</v>
      </c>
      <c r="I108" s="13" t="s">
        <v>627</v>
      </c>
      <c r="J108" s="13"/>
      <c r="K108" s="13"/>
      <c r="L108" s="13" t="s">
        <v>347</v>
      </c>
      <c r="M108" s="13"/>
      <c r="N108" s="20" t="s">
        <v>495</v>
      </c>
      <c r="O108" s="17"/>
      <c r="P108" s="17"/>
      <c r="Q108" s="31">
        <f t="shared" si="7"/>
        <v>0</v>
      </c>
      <c r="R108" s="17"/>
      <c r="S108" s="17"/>
      <c r="T108" s="17"/>
      <c r="U108" s="31">
        <f t="shared" si="8"/>
        <v>0</v>
      </c>
      <c r="V108" s="31">
        <f t="shared" si="9"/>
        <v>0</v>
      </c>
      <c r="W108" s="17"/>
      <c r="X108" s="17"/>
      <c r="Y108" s="31">
        <f t="shared" si="10"/>
        <v>0</v>
      </c>
      <c r="Z108" s="37"/>
      <c r="AA108" s="17"/>
      <c r="AB108" s="38"/>
      <c r="AC108" s="31">
        <f t="shared" si="11"/>
        <v>0</v>
      </c>
      <c r="AD108" s="31">
        <f t="shared" si="12"/>
        <v>0</v>
      </c>
      <c r="AE108" s="31">
        <f t="shared" si="13"/>
        <v>0</v>
      </c>
      <c r="AF108" s="39" t="s">
        <v>628</v>
      </c>
      <c r="AG108" s="39" t="s">
        <v>629</v>
      </c>
      <c r="AH108" s="46" t="s">
        <v>630</v>
      </c>
      <c r="AI108" s="17" t="s">
        <v>263</v>
      </c>
      <c r="AJ108" s="5"/>
      <c r="AK108" s="5"/>
    </row>
    <row r="109" s="6" customFormat="1" ht="23" customHeight="1" spans="1:37">
      <c r="A109" s="10">
        <v>108</v>
      </c>
      <c r="B109" s="43" t="s">
        <v>631</v>
      </c>
      <c r="C109" s="12" t="s">
        <v>632</v>
      </c>
      <c r="D109" s="13" t="s">
        <v>360</v>
      </c>
      <c r="E109" s="13" t="s">
        <v>403</v>
      </c>
      <c r="F109" s="13">
        <v>20220630</v>
      </c>
      <c r="G109" s="13"/>
      <c r="H109" s="13" t="s">
        <v>13</v>
      </c>
      <c r="I109" s="13" t="s">
        <v>633</v>
      </c>
      <c r="J109" s="13">
        <v>0</v>
      </c>
      <c r="K109" s="13">
        <v>5</v>
      </c>
      <c r="L109" s="42" t="s">
        <v>346</v>
      </c>
      <c r="M109" s="13" t="s">
        <v>347</v>
      </c>
      <c r="N109" s="13"/>
      <c r="O109" s="17"/>
      <c r="P109" s="17"/>
      <c r="Q109" s="31">
        <f t="shared" si="7"/>
        <v>0</v>
      </c>
      <c r="R109" s="17"/>
      <c r="S109" s="17"/>
      <c r="T109" s="17"/>
      <c r="U109" s="31">
        <f t="shared" si="8"/>
        <v>0</v>
      </c>
      <c r="V109" s="31">
        <f t="shared" si="9"/>
        <v>0</v>
      </c>
      <c r="W109" s="17">
        <v>7</v>
      </c>
      <c r="X109" s="17">
        <v>11</v>
      </c>
      <c r="Y109" s="31">
        <f t="shared" si="10"/>
        <v>5</v>
      </c>
      <c r="Z109" s="37">
        <v>3980</v>
      </c>
      <c r="AA109" s="17">
        <v>0.9</v>
      </c>
      <c r="AB109" s="38">
        <v>4250</v>
      </c>
      <c r="AC109" s="31">
        <f t="shared" si="11"/>
        <v>1040</v>
      </c>
      <c r="AD109" s="31">
        <f t="shared" si="12"/>
        <v>5200</v>
      </c>
      <c r="AE109" s="31">
        <f t="shared" si="13"/>
        <v>5200</v>
      </c>
      <c r="AF109" s="39"/>
      <c r="AG109" s="39"/>
      <c r="AH109" s="39"/>
      <c r="AI109" s="17" t="s">
        <v>263</v>
      </c>
      <c r="AJ109" s="5"/>
      <c r="AK109" s="5"/>
    </row>
    <row r="110" s="6" customFormat="1" ht="23" customHeight="1" spans="1:37">
      <c r="A110" s="10">
        <v>109</v>
      </c>
      <c r="B110" s="43" t="s">
        <v>634</v>
      </c>
      <c r="C110" s="18" t="s">
        <v>635</v>
      </c>
      <c r="D110" s="13" t="s">
        <v>343</v>
      </c>
      <c r="E110" s="13" t="s">
        <v>636</v>
      </c>
      <c r="F110" s="20">
        <v>20200630</v>
      </c>
      <c r="G110" s="13"/>
      <c r="H110" s="13" t="s">
        <v>13</v>
      </c>
      <c r="I110" s="13" t="s">
        <v>637</v>
      </c>
      <c r="J110" s="13"/>
      <c r="K110" s="13"/>
      <c r="L110" s="13"/>
      <c r="M110" s="13" t="s">
        <v>347</v>
      </c>
      <c r="N110" s="20" t="s">
        <v>495</v>
      </c>
      <c r="O110" s="17"/>
      <c r="P110" s="17"/>
      <c r="Q110" s="31">
        <f t="shared" si="7"/>
        <v>0</v>
      </c>
      <c r="R110" s="17"/>
      <c r="S110" s="17"/>
      <c r="T110" s="17"/>
      <c r="U110" s="31">
        <f t="shared" si="8"/>
        <v>0</v>
      </c>
      <c r="V110" s="31">
        <f t="shared" si="9"/>
        <v>0</v>
      </c>
      <c r="W110" s="17"/>
      <c r="X110" s="17"/>
      <c r="Y110" s="31">
        <f t="shared" si="10"/>
        <v>0</v>
      </c>
      <c r="Z110" s="37"/>
      <c r="AA110" s="17"/>
      <c r="AB110" s="38"/>
      <c r="AC110" s="31">
        <f t="shared" si="11"/>
        <v>0</v>
      </c>
      <c r="AD110" s="31">
        <f t="shared" si="12"/>
        <v>0</v>
      </c>
      <c r="AE110" s="31">
        <f t="shared" si="13"/>
        <v>0</v>
      </c>
      <c r="AF110" s="39"/>
      <c r="AG110" s="39" t="s">
        <v>638</v>
      </c>
      <c r="AH110" s="39"/>
      <c r="AI110" s="17" t="s">
        <v>263</v>
      </c>
      <c r="AJ110" s="5"/>
      <c r="AK110" s="5"/>
    </row>
    <row r="111" s="6" customFormat="1" ht="23" customHeight="1" spans="1:37">
      <c r="A111" s="10">
        <v>110</v>
      </c>
      <c r="B111" s="43" t="s">
        <v>639</v>
      </c>
      <c r="C111" s="18" t="s">
        <v>640</v>
      </c>
      <c r="D111" s="13" t="s">
        <v>343</v>
      </c>
      <c r="E111" s="13" t="s">
        <v>361</v>
      </c>
      <c r="F111" s="20">
        <v>20190701</v>
      </c>
      <c r="G111" s="13"/>
      <c r="H111" s="13" t="s">
        <v>13</v>
      </c>
      <c r="I111" s="13" t="s">
        <v>641</v>
      </c>
      <c r="J111" s="13"/>
      <c r="K111" s="13"/>
      <c r="L111" s="13"/>
      <c r="M111" s="13"/>
      <c r="N111" s="20" t="s">
        <v>489</v>
      </c>
      <c r="O111" s="17"/>
      <c r="P111" s="17"/>
      <c r="Q111" s="31">
        <f t="shared" si="7"/>
        <v>0</v>
      </c>
      <c r="R111" s="17"/>
      <c r="S111" s="17"/>
      <c r="T111" s="17"/>
      <c r="U111" s="31">
        <f t="shared" si="8"/>
        <v>0</v>
      </c>
      <c r="V111" s="31">
        <f t="shared" si="9"/>
        <v>0</v>
      </c>
      <c r="W111" s="17"/>
      <c r="X111" s="17"/>
      <c r="Y111" s="31">
        <f t="shared" si="10"/>
        <v>0</v>
      </c>
      <c r="Z111" s="37"/>
      <c r="AA111" s="17"/>
      <c r="AB111" s="38"/>
      <c r="AC111" s="31">
        <f t="shared" si="11"/>
        <v>0</v>
      </c>
      <c r="AD111" s="31">
        <f t="shared" si="12"/>
        <v>0</v>
      </c>
      <c r="AE111" s="31">
        <f t="shared" si="13"/>
        <v>0</v>
      </c>
      <c r="AF111" s="39"/>
      <c r="AG111" s="39" t="s">
        <v>638</v>
      </c>
      <c r="AH111" s="17" t="s">
        <v>642</v>
      </c>
      <c r="AI111" s="17" t="s">
        <v>263</v>
      </c>
      <c r="AJ111" s="5"/>
      <c r="AK111" s="5"/>
    </row>
    <row r="112" s="6" customFormat="1" ht="23" customHeight="1" spans="1:37">
      <c r="A112" s="10">
        <v>111</v>
      </c>
      <c r="B112" s="43" t="s">
        <v>643</v>
      </c>
      <c r="C112" s="18" t="s">
        <v>644</v>
      </c>
      <c r="D112" s="13" t="s">
        <v>343</v>
      </c>
      <c r="E112" s="13" t="s">
        <v>483</v>
      </c>
      <c r="F112" s="20">
        <v>20160630</v>
      </c>
      <c r="G112" s="13"/>
      <c r="H112" s="13" t="s">
        <v>13</v>
      </c>
      <c r="I112" s="13" t="s">
        <v>645</v>
      </c>
      <c r="J112" s="13"/>
      <c r="K112" s="13"/>
      <c r="L112" s="13" t="s">
        <v>347</v>
      </c>
      <c r="M112" s="13"/>
      <c r="N112" s="20" t="s">
        <v>495</v>
      </c>
      <c r="O112" s="17"/>
      <c r="P112" s="17"/>
      <c r="Q112" s="31">
        <f t="shared" si="7"/>
        <v>0</v>
      </c>
      <c r="R112" s="17"/>
      <c r="S112" s="17"/>
      <c r="T112" s="17"/>
      <c r="U112" s="31">
        <f t="shared" si="8"/>
        <v>0</v>
      </c>
      <c r="V112" s="31">
        <f t="shared" si="9"/>
        <v>0</v>
      </c>
      <c r="W112" s="17"/>
      <c r="X112" s="17"/>
      <c r="Y112" s="31">
        <f t="shared" si="10"/>
        <v>0</v>
      </c>
      <c r="Z112" s="37"/>
      <c r="AA112" s="17"/>
      <c r="AB112" s="38"/>
      <c r="AC112" s="31">
        <f t="shared" si="11"/>
        <v>0</v>
      </c>
      <c r="AD112" s="31">
        <f t="shared" si="12"/>
        <v>0</v>
      </c>
      <c r="AE112" s="31">
        <f t="shared" si="13"/>
        <v>0</v>
      </c>
      <c r="AF112" s="39"/>
      <c r="AG112" s="39" t="s">
        <v>646</v>
      </c>
      <c r="AH112" s="39"/>
      <c r="AI112" s="17" t="s">
        <v>263</v>
      </c>
      <c r="AJ112" s="5"/>
      <c r="AK112" s="5"/>
    </row>
    <row r="113" s="6" customFormat="1" ht="23" customHeight="1" spans="1:37">
      <c r="A113" s="10">
        <v>112</v>
      </c>
      <c r="B113" s="43" t="s">
        <v>647</v>
      </c>
      <c r="C113" s="18" t="s">
        <v>648</v>
      </c>
      <c r="D113" s="13" t="s">
        <v>343</v>
      </c>
      <c r="E113" s="13" t="s">
        <v>636</v>
      </c>
      <c r="F113" s="17">
        <v>20200630</v>
      </c>
      <c r="G113" s="13"/>
      <c r="H113" s="13" t="s">
        <v>374</v>
      </c>
      <c r="I113" s="13" t="s">
        <v>649</v>
      </c>
      <c r="J113" s="13">
        <v>2</v>
      </c>
      <c r="K113" s="13"/>
      <c r="L113" s="13" t="s">
        <v>347</v>
      </c>
      <c r="M113" s="13"/>
      <c r="N113" s="20" t="s">
        <v>495</v>
      </c>
      <c r="O113" s="17"/>
      <c r="P113" s="17"/>
      <c r="Q113" s="31">
        <f t="shared" si="7"/>
        <v>0</v>
      </c>
      <c r="R113" s="17"/>
      <c r="S113" s="17"/>
      <c r="T113" s="17"/>
      <c r="U113" s="31">
        <f t="shared" si="8"/>
        <v>0</v>
      </c>
      <c r="V113" s="31">
        <f t="shared" si="9"/>
        <v>0</v>
      </c>
      <c r="W113" s="17"/>
      <c r="X113" s="17"/>
      <c r="Y113" s="31">
        <f t="shared" si="10"/>
        <v>0</v>
      </c>
      <c r="Z113" s="37"/>
      <c r="AA113" s="17"/>
      <c r="AB113" s="38"/>
      <c r="AC113" s="31">
        <f t="shared" si="11"/>
        <v>0</v>
      </c>
      <c r="AD113" s="31">
        <f t="shared" si="12"/>
        <v>0</v>
      </c>
      <c r="AE113" s="31">
        <f t="shared" si="13"/>
        <v>0</v>
      </c>
      <c r="AF113" s="39"/>
      <c r="AG113" s="39" t="s">
        <v>646</v>
      </c>
      <c r="AH113" s="39"/>
      <c r="AI113" s="17" t="s">
        <v>263</v>
      </c>
      <c r="AJ113" s="5"/>
      <c r="AK113" s="5"/>
    </row>
    <row r="114" s="6" customFormat="1" ht="23" customHeight="1" spans="1:37">
      <c r="A114" s="10">
        <v>113</v>
      </c>
      <c r="B114" s="43" t="s">
        <v>650</v>
      </c>
      <c r="C114" s="18" t="s">
        <v>651</v>
      </c>
      <c r="D114" s="13" t="s">
        <v>343</v>
      </c>
      <c r="E114" s="13" t="s">
        <v>367</v>
      </c>
      <c r="F114" s="20">
        <v>20190701</v>
      </c>
      <c r="G114" s="13"/>
      <c r="H114" s="13" t="s">
        <v>13</v>
      </c>
      <c r="I114" s="13" t="s">
        <v>652</v>
      </c>
      <c r="J114" s="13"/>
      <c r="K114" s="13"/>
      <c r="L114" s="13"/>
      <c r="M114" s="13"/>
      <c r="N114" s="20" t="s">
        <v>489</v>
      </c>
      <c r="O114" s="17"/>
      <c r="P114" s="17"/>
      <c r="Q114" s="31">
        <f t="shared" si="7"/>
        <v>0</v>
      </c>
      <c r="R114" s="17"/>
      <c r="S114" s="17"/>
      <c r="T114" s="17"/>
      <c r="U114" s="31">
        <f t="shared" si="8"/>
        <v>0</v>
      </c>
      <c r="V114" s="31">
        <f t="shared" si="9"/>
        <v>0</v>
      </c>
      <c r="W114" s="17"/>
      <c r="X114" s="17"/>
      <c r="Y114" s="31">
        <f t="shared" si="10"/>
        <v>0</v>
      </c>
      <c r="Z114" s="37"/>
      <c r="AA114" s="17"/>
      <c r="AB114" s="38"/>
      <c r="AC114" s="31">
        <f t="shared" si="11"/>
        <v>0</v>
      </c>
      <c r="AD114" s="31">
        <f t="shared" si="12"/>
        <v>0</v>
      </c>
      <c r="AE114" s="31">
        <f t="shared" si="13"/>
        <v>0</v>
      </c>
      <c r="AF114" s="39"/>
      <c r="AG114" s="39" t="s">
        <v>653</v>
      </c>
      <c r="AH114" s="39"/>
      <c r="AI114" s="17" t="s">
        <v>263</v>
      </c>
      <c r="AJ114" s="5"/>
      <c r="AK114" s="5"/>
    </row>
    <row r="115" s="6" customFormat="1" ht="23" customHeight="1" spans="1:37">
      <c r="A115" s="10">
        <v>114</v>
      </c>
      <c r="B115" s="43" t="s">
        <v>654</v>
      </c>
      <c r="C115" s="12" t="s">
        <v>655</v>
      </c>
      <c r="D115" s="13" t="s">
        <v>343</v>
      </c>
      <c r="E115" s="13" t="s">
        <v>460</v>
      </c>
      <c r="F115" s="13">
        <v>20220630</v>
      </c>
      <c r="G115" s="13"/>
      <c r="H115" s="13" t="s">
        <v>13</v>
      </c>
      <c r="I115" s="13" t="s">
        <v>656</v>
      </c>
      <c r="J115" s="13">
        <v>0</v>
      </c>
      <c r="K115" s="13">
        <v>1</v>
      </c>
      <c r="L115" s="13" t="s">
        <v>346</v>
      </c>
      <c r="M115" s="13" t="s">
        <v>347</v>
      </c>
      <c r="N115" s="13"/>
      <c r="O115" s="17"/>
      <c r="P115" s="17"/>
      <c r="Q115" s="31">
        <f t="shared" si="7"/>
        <v>0</v>
      </c>
      <c r="R115" s="17"/>
      <c r="S115" s="17"/>
      <c r="T115" s="17"/>
      <c r="U115" s="31">
        <f t="shared" si="8"/>
        <v>0</v>
      </c>
      <c r="V115" s="31">
        <f t="shared" si="9"/>
        <v>0</v>
      </c>
      <c r="W115" s="17">
        <v>8</v>
      </c>
      <c r="X115" s="17">
        <v>8</v>
      </c>
      <c r="Y115" s="31">
        <f t="shared" si="10"/>
        <v>1</v>
      </c>
      <c r="Z115" s="37">
        <v>3980</v>
      </c>
      <c r="AA115" s="17">
        <v>0.9</v>
      </c>
      <c r="AB115" s="38">
        <v>3746</v>
      </c>
      <c r="AC115" s="31">
        <f t="shared" si="11"/>
        <v>1000</v>
      </c>
      <c r="AD115" s="31">
        <f t="shared" si="12"/>
        <v>1000</v>
      </c>
      <c r="AE115" s="31">
        <f t="shared" si="13"/>
        <v>1000</v>
      </c>
      <c r="AF115" s="39"/>
      <c r="AG115" s="39" t="s">
        <v>657</v>
      </c>
      <c r="AH115" s="39"/>
      <c r="AI115" s="17" t="s">
        <v>263</v>
      </c>
      <c r="AJ115" s="5"/>
      <c r="AK115" s="5"/>
    </row>
    <row r="116" s="6" customFormat="1" ht="23" customHeight="1" spans="1:37">
      <c r="A116" s="10">
        <v>115</v>
      </c>
      <c r="B116" s="43" t="s">
        <v>654</v>
      </c>
      <c r="C116" s="12" t="s">
        <v>655</v>
      </c>
      <c r="D116" s="13" t="s">
        <v>343</v>
      </c>
      <c r="E116" s="13" t="s">
        <v>460</v>
      </c>
      <c r="F116" s="13">
        <v>20220630</v>
      </c>
      <c r="G116" s="13"/>
      <c r="H116" s="13" t="s">
        <v>13</v>
      </c>
      <c r="I116" s="13" t="s">
        <v>656</v>
      </c>
      <c r="J116" s="13">
        <v>0</v>
      </c>
      <c r="K116" s="13">
        <v>3</v>
      </c>
      <c r="L116" s="13" t="s">
        <v>346</v>
      </c>
      <c r="M116" s="13" t="s">
        <v>347</v>
      </c>
      <c r="N116" s="13"/>
      <c r="O116" s="17"/>
      <c r="P116" s="17"/>
      <c r="Q116" s="31">
        <f t="shared" si="7"/>
        <v>0</v>
      </c>
      <c r="R116" s="17"/>
      <c r="S116" s="17"/>
      <c r="T116" s="17"/>
      <c r="U116" s="31">
        <f t="shared" si="8"/>
        <v>0</v>
      </c>
      <c r="V116" s="31">
        <f t="shared" si="9"/>
        <v>0</v>
      </c>
      <c r="W116" s="17">
        <v>9</v>
      </c>
      <c r="X116" s="17">
        <v>11</v>
      </c>
      <c r="Y116" s="31">
        <f t="shared" si="10"/>
        <v>3</v>
      </c>
      <c r="Z116" s="37">
        <v>3980</v>
      </c>
      <c r="AA116" s="17">
        <v>0.9</v>
      </c>
      <c r="AB116" s="38">
        <v>3980</v>
      </c>
      <c r="AC116" s="31">
        <f t="shared" si="11"/>
        <v>1018</v>
      </c>
      <c r="AD116" s="31">
        <f t="shared" si="12"/>
        <v>3054</v>
      </c>
      <c r="AE116" s="31">
        <f t="shared" si="13"/>
        <v>3054</v>
      </c>
      <c r="AF116" s="39"/>
      <c r="AG116" s="39" t="s">
        <v>657</v>
      </c>
      <c r="AH116" s="39"/>
      <c r="AI116" s="17" t="s">
        <v>263</v>
      </c>
      <c r="AJ116" s="5"/>
      <c r="AK116" s="5"/>
    </row>
    <row r="117" s="6" customFormat="1" ht="23" customHeight="1" spans="1:37">
      <c r="A117" s="10">
        <v>116</v>
      </c>
      <c r="B117" s="43" t="s">
        <v>658</v>
      </c>
      <c r="C117" s="18" t="s">
        <v>659</v>
      </c>
      <c r="D117" s="13" t="s">
        <v>343</v>
      </c>
      <c r="E117" s="13" t="s">
        <v>660</v>
      </c>
      <c r="F117" s="20">
        <v>20170601</v>
      </c>
      <c r="G117" s="13"/>
      <c r="H117" s="13" t="s">
        <v>13</v>
      </c>
      <c r="I117" s="13" t="s">
        <v>661</v>
      </c>
      <c r="J117" s="13"/>
      <c r="K117" s="13"/>
      <c r="L117" s="13"/>
      <c r="M117" s="13"/>
      <c r="N117" s="20" t="s">
        <v>489</v>
      </c>
      <c r="O117" s="17"/>
      <c r="P117" s="17"/>
      <c r="Q117" s="31">
        <f t="shared" si="7"/>
        <v>0</v>
      </c>
      <c r="R117" s="17"/>
      <c r="S117" s="17"/>
      <c r="T117" s="17"/>
      <c r="U117" s="31">
        <f t="shared" si="8"/>
        <v>0</v>
      </c>
      <c r="V117" s="31">
        <f t="shared" si="9"/>
        <v>0</v>
      </c>
      <c r="W117" s="17"/>
      <c r="X117" s="17"/>
      <c r="Y117" s="31">
        <f t="shared" si="10"/>
        <v>0</v>
      </c>
      <c r="Z117" s="37"/>
      <c r="AA117" s="17"/>
      <c r="AB117" s="38"/>
      <c r="AC117" s="31">
        <f t="shared" si="11"/>
        <v>0</v>
      </c>
      <c r="AD117" s="31">
        <f t="shared" si="12"/>
        <v>0</v>
      </c>
      <c r="AE117" s="31">
        <f t="shared" si="13"/>
        <v>0</v>
      </c>
      <c r="AF117" s="39"/>
      <c r="AG117" s="39" t="s">
        <v>662</v>
      </c>
      <c r="AH117" s="39"/>
      <c r="AI117" s="17" t="s">
        <v>263</v>
      </c>
      <c r="AJ117" s="5"/>
      <c r="AK117" s="5"/>
    </row>
    <row r="118" s="6" customFormat="1" ht="23" customHeight="1" spans="1:37">
      <c r="A118" s="10">
        <v>117</v>
      </c>
      <c r="B118" s="43" t="s">
        <v>663</v>
      </c>
      <c r="C118" s="18" t="s">
        <v>664</v>
      </c>
      <c r="D118" s="13" t="s">
        <v>402</v>
      </c>
      <c r="E118" s="13" t="s">
        <v>636</v>
      </c>
      <c r="F118" s="20">
        <v>20170701</v>
      </c>
      <c r="G118" s="13"/>
      <c r="H118" s="13" t="s">
        <v>13</v>
      </c>
      <c r="I118" s="13" t="s">
        <v>656</v>
      </c>
      <c r="J118" s="13"/>
      <c r="K118" s="13"/>
      <c r="L118" s="13"/>
      <c r="M118" s="13"/>
      <c r="N118" s="20" t="s">
        <v>489</v>
      </c>
      <c r="O118" s="17"/>
      <c r="P118" s="17"/>
      <c r="Q118" s="31">
        <f t="shared" si="7"/>
        <v>0</v>
      </c>
      <c r="R118" s="17"/>
      <c r="S118" s="17"/>
      <c r="T118" s="17"/>
      <c r="U118" s="31">
        <f t="shared" si="8"/>
        <v>0</v>
      </c>
      <c r="V118" s="31">
        <f t="shared" si="9"/>
        <v>0</v>
      </c>
      <c r="W118" s="17"/>
      <c r="X118" s="17"/>
      <c r="Y118" s="31">
        <f t="shared" si="10"/>
        <v>0</v>
      </c>
      <c r="Z118" s="37"/>
      <c r="AA118" s="17"/>
      <c r="AB118" s="38"/>
      <c r="AC118" s="31">
        <f t="shared" si="11"/>
        <v>0</v>
      </c>
      <c r="AD118" s="31">
        <f t="shared" si="12"/>
        <v>0</v>
      </c>
      <c r="AE118" s="31">
        <f t="shared" si="13"/>
        <v>0</v>
      </c>
      <c r="AF118" s="39"/>
      <c r="AG118" s="39" t="s">
        <v>665</v>
      </c>
      <c r="AH118" s="46" t="s">
        <v>666</v>
      </c>
      <c r="AI118" s="17" t="s">
        <v>263</v>
      </c>
      <c r="AJ118" s="5"/>
      <c r="AK118" s="5"/>
    </row>
    <row r="119" s="6" customFormat="1" ht="23" customHeight="1" spans="1:37">
      <c r="A119" s="10">
        <v>118</v>
      </c>
      <c r="B119" s="43" t="s">
        <v>667</v>
      </c>
      <c r="C119" s="12" t="s">
        <v>668</v>
      </c>
      <c r="D119" s="13" t="s">
        <v>351</v>
      </c>
      <c r="E119" s="13" t="s">
        <v>669</v>
      </c>
      <c r="F119" s="13">
        <v>20220615</v>
      </c>
      <c r="G119" s="13"/>
      <c r="H119" s="13" t="s">
        <v>13</v>
      </c>
      <c r="I119" s="13" t="s">
        <v>398</v>
      </c>
      <c r="J119" s="13">
        <v>0</v>
      </c>
      <c r="K119" s="13">
        <v>2</v>
      </c>
      <c r="L119" s="13" t="s">
        <v>346</v>
      </c>
      <c r="M119" s="13" t="s">
        <v>347</v>
      </c>
      <c r="N119" s="13"/>
      <c r="O119" s="17"/>
      <c r="P119" s="17"/>
      <c r="Q119" s="31">
        <f t="shared" si="7"/>
        <v>0</v>
      </c>
      <c r="R119" s="17"/>
      <c r="S119" s="17"/>
      <c r="T119" s="17"/>
      <c r="U119" s="31">
        <f t="shared" si="8"/>
        <v>0</v>
      </c>
      <c r="V119" s="31">
        <f t="shared" si="9"/>
        <v>0</v>
      </c>
      <c r="W119" s="17">
        <v>8</v>
      </c>
      <c r="X119" s="17">
        <v>8</v>
      </c>
      <c r="Y119" s="31">
        <f t="shared" si="10"/>
        <v>1</v>
      </c>
      <c r="Z119" s="37">
        <v>3980</v>
      </c>
      <c r="AA119" s="17">
        <v>0.9</v>
      </c>
      <c r="AB119" s="38">
        <v>3800</v>
      </c>
      <c r="AC119" s="31">
        <f t="shared" si="11"/>
        <v>1004</v>
      </c>
      <c r="AD119" s="31">
        <f t="shared" si="12"/>
        <v>1004</v>
      </c>
      <c r="AE119" s="31">
        <f t="shared" si="13"/>
        <v>1004</v>
      </c>
      <c r="AF119" s="39"/>
      <c r="AG119" s="39" t="s">
        <v>665</v>
      </c>
      <c r="AH119" s="39"/>
      <c r="AI119" s="17" t="s">
        <v>263</v>
      </c>
      <c r="AJ119" s="5"/>
      <c r="AK119" s="5"/>
    </row>
    <row r="120" s="6" customFormat="1" ht="23" customHeight="1" spans="1:37">
      <c r="A120" s="10">
        <v>119</v>
      </c>
      <c r="B120" s="43" t="s">
        <v>667</v>
      </c>
      <c r="C120" s="12" t="s">
        <v>668</v>
      </c>
      <c r="D120" s="13" t="s">
        <v>351</v>
      </c>
      <c r="E120" s="13" t="s">
        <v>669</v>
      </c>
      <c r="F120" s="13">
        <v>20220615</v>
      </c>
      <c r="G120" s="13"/>
      <c r="H120" s="13" t="s">
        <v>13</v>
      </c>
      <c r="I120" s="13" t="s">
        <v>398</v>
      </c>
      <c r="J120" s="13">
        <v>0</v>
      </c>
      <c r="K120" s="13">
        <v>3</v>
      </c>
      <c r="L120" s="13" t="s">
        <v>346</v>
      </c>
      <c r="M120" s="13" t="s">
        <v>347</v>
      </c>
      <c r="N120" s="13"/>
      <c r="O120" s="17"/>
      <c r="P120" s="17"/>
      <c r="Q120" s="31">
        <f t="shared" si="7"/>
        <v>0</v>
      </c>
      <c r="R120" s="17"/>
      <c r="S120" s="17"/>
      <c r="T120" s="17"/>
      <c r="U120" s="31">
        <f t="shared" si="8"/>
        <v>0</v>
      </c>
      <c r="V120" s="31">
        <f t="shared" si="9"/>
        <v>0</v>
      </c>
      <c r="W120" s="17">
        <v>9</v>
      </c>
      <c r="X120" s="17">
        <v>11</v>
      </c>
      <c r="Y120" s="31">
        <f t="shared" si="10"/>
        <v>3</v>
      </c>
      <c r="Z120" s="37">
        <v>3980</v>
      </c>
      <c r="AA120" s="17">
        <v>0.9</v>
      </c>
      <c r="AB120" s="38">
        <v>3980</v>
      </c>
      <c r="AC120" s="31">
        <f t="shared" si="11"/>
        <v>1018</v>
      </c>
      <c r="AD120" s="31">
        <f t="shared" si="12"/>
        <v>3054</v>
      </c>
      <c r="AE120" s="31">
        <f t="shared" si="13"/>
        <v>3054</v>
      </c>
      <c r="AF120" s="39"/>
      <c r="AG120" s="39" t="s">
        <v>665</v>
      </c>
      <c r="AH120" s="39"/>
      <c r="AI120" s="17" t="s">
        <v>263</v>
      </c>
      <c r="AJ120" s="5"/>
      <c r="AK120" s="5"/>
    </row>
    <row r="121" s="6" customFormat="1" ht="23" customHeight="1" spans="1:37">
      <c r="A121" s="10">
        <v>120</v>
      </c>
      <c r="B121" s="44" t="s">
        <v>670</v>
      </c>
      <c r="C121" s="18" t="s">
        <v>671</v>
      </c>
      <c r="D121" s="13" t="s">
        <v>343</v>
      </c>
      <c r="E121" s="13" t="s">
        <v>397</v>
      </c>
      <c r="F121" s="13">
        <v>20210624</v>
      </c>
      <c r="G121" s="13"/>
      <c r="H121" s="13" t="s">
        <v>13</v>
      </c>
      <c r="I121" s="13" t="s">
        <v>672</v>
      </c>
      <c r="J121" s="13">
        <v>0</v>
      </c>
      <c r="K121" s="13">
        <v>0</v>
      </c>
      <c r="L121" s="13" t="s">
        <v>347</v>
      </c>
      <c r="M121" s="13" t="s">
        <v>347</v>
      </c>
      <c r="N121" s="20" t="s">
        <v>495</v>
      </c>
      <c r="O121" s="17"/>
      <c r="P121" s="17"/>
      <c r="Q121" s="31">
        <f t="shared" si="7"/>
        <v>0</v>
      </c>
      <c r="R121" s="17"/>
      <c r="S121" s="17"/>
      <c r="T121" s="17"/>
      <c r="U121" s="31">
        <f t="shared" si="8"/>
        <v>0</v>
      </c>
      <c r="V121" s="31">
        <f t="shared" si="9"/>
        <v>0</v>
      </c>
      <c r="W121" s="17"/>
      <c r="X121" s="17"/>
      <c r="Y121" s="31">
        <f t="shared" si="10"/>
        <v>0</v>
      </c>
      <c r="Z121" s="37"/>
      <c r="AA121" s="17"/>
      <c r="AB121" s="38"/>
      <c r="AC121" s="31">
        <f t="shared" si="11"/>
        <v>0</v>
      </c>
      <c r="AD121" s="31">
        <f t="shared" si="12"/>
        <v>0</v>
      </c>
      <c r="AE121" s="31">
        <f t="shared" si="13"/>
        <v>0</v>
      </c>
      <c r="AF121" s="39"/>
      <c r="AG121" s="39"/>
      <c r="AH121" s="17" t="s">
        <v>673</v>
      </c>
      <c r="AI121" s="17" t="s">
        <v>263</v>
      </c>
      <c r="AJ121" s="5"/>
      <c r="AK121" s="5"/>
    </row>
    <row r="122" s="6" customFormat="1" ht="23" customHeight="1" spans="1:37">
      <c r="A122" s="10">
        <v>121</v>
      </c>
      <c r="B122" s="44" t="s">
        <v>674</v>
      </c>
      <c r="C122" s="12" t="s">
        <v>675</v>
      </c>
      <c r="D122" s="13" t="s">
        <v>351</v>
      </c>
      <c r="E122" s="13" t="s">
        <v>676</v>
      </c>
      <c r="F122" s="13">
        <v>20220610</v>
      </c>
      <c r="G122" s="13"/>
      <c r="H122" s="13" t="s">
        <v>13</v>
      </c>
      <c r="I122" s="13" t="s">
        <v>398</v>
      </c>
      <c r="J122" s="13">
        <v>0</v>
      </c>
      <c r="K122" s="13">
        <v>1</v>
      </c>
      <c r="L122" s="13" t="s">
        <v>346</v>
      </c>
      <c r="M122" s="13" t="s">
        <v>347</v>
      </c>
      <c r="N122" s="13"/>
      <c r="O122" s="17"/>
      <c r="P122" s="17"/>
      <c r="Q122" s="31">
        <f t="shared" si="7"/>
        <v>0</v>
      </c>
      <c r="R122" s="17"/>
      <c r="S122" s="17"/>
      <c r="T122" s="17"/>
      <c r="U122" s="31">
        <f t="shared" si="8"/>
        <v>0</v>
      </c>
      <c r="V122" s="31">
        <f t="shared" si="9"/>
        <v>0</v>
      </c>
      <c r="W122" s="17">
        <v>8</v>
      </c>
      <c r="X122" s="17">
        <v>8</v>
      </c>
      <c r="Y122" s="31">
        <f t="shared" si="10"/>
        <v>1</v>
      </c>
      <c r="Z122" s="37">
        <v>3980</v>
      </c>
      <c r="AA122" s="17">
        <v>0.9</v>
      </c>
      <c r="AB122" s="38">
        <v>3746</v>
      </c>
      <c r="AC122" s="31">
        <f t="shared" si="11"/>
        <v>1000</v>
      </c>
      <c r="AD122" s="31">
        <f t="shared" si="12"/>
        <v>1000</v>
      </c>
      <c r="AE122" s="31">
        <f t="shared" si="13"/>
        <v>1000</v>
      </c>
      <c r="AF122" s="39"/>
      <c r="AG122" s="39" t="s">
        <v>657</v>
      </c>
      <c r="AH122" s="39"/>
      <c r="AI122" s="17" t="s">
        <v>263</v>
      </c>
      <c r="AJ122" s="5"/>
      <c r="AK122" s="5"/>
    </row>
    <row r="123" s="6" customFormat="1" ht="23" customHeight="1" spans="1:37">
      <c r="A123" s="10">
        <v>122</v>
      </c>
      <c r="B123" s="44" t="s">
        <v>674</v>
      </c>
      <c r="C123" s="12" t="s">
        <v>675</v>
      </c>
      <c r="D123" s="13" t="s">
        <v>351</v>
      </c>
      <c r="E123" s="13" t="s">
        <v>676</v>
      </c>
      <c r="F123" s="13">
        <v>20220610</v>
      </c>
      <c r="G123" s="13"/>
      <c r="H123" s="13" t="s">
        <v>13</v>
      </c>
      <c r="I123" s="13" t="s">
        <v>398</v>
      </c>
      <c r="J123" s="13">
        <v>0</v>
      </c>
      <c r="K123" s="13">
        <v>3</v>
      </c>
      <c r="L123" s="13" t="s">
        <v>346</v>
      </c>
      <c r="M123" s="13" t="s">
        <v>347</v>
      </c>
      <c r="N123" s="13"/>
      <c r="O123" s="17"/>
      <c r="P123" s="17"/>
      <c r="Q123" s="31">
        <f t="shared" si="7"/>
        <v>0</v>
      </c>
      <c r="R123" s="17"/>
      <c r="S123" s="17"/>
      <c r="T123" s="17"/>
      <c r="U123" s="31">
        <f t="shared" si="8"/>
        <v>0</v>
      </c>
      <c r="V123" s="31">
        <f t="shared" si="9"/>
        <v>0</v>
      </c>
      <c r="W123" s="17">
        <v>9</v>
      </c>
      <c r="X123" s="17">
        <v>11</v>
      </c>
      <c r="Y123" s="31">
        <f t="shared" si="10"/>
        <v>3</v>
      </c>
      <c r="Z123" s="37">
        <v>3980</v>
      </c>
      <c r="AA123" s="17">
        <v>0.9</v>
      </c>
      <c r="AB123" s="38">
        <v>3980</v>
      </c>
      <c r="AC123" s="31">
        <f t="shared" si="11"/>
        <v>1018</v>
      </c>
      <c r="AD123" s="31">
        <f t="shared" si="12"/>
        <v>3054</v>
      </c>
      <c r="AE123" s="31">
        <f t="shared" si="13"/>
        <v>3054</v>
      </c>
      <c r="AF123" s="39"/>
      <c r="AG123" s="39" t="s">
        <v>657</v>
      </c>
      <c r="AH123" s="39"/>
      <c r="AI123" s="17" t="s">
        <v>263</v>
      </c>
      <c r="AJ123" s="5"/>
      <c r="AK123" s="5"/>
    </row>
    <row r="124" s="6" customFormat="1" ht="23" customHeight="1" spans="1:37">
      <c r="A124" s="10">
        <v>123</v>
      </c>
      <c r="B124" s="44" t="s">
        <v>677</v>
      </c>
      <c r="C124" s="18" t="s">
        <v>678</v>
      </c>
      <c r="D124" s="13" t="s">
        <v>360</v>
      </c>
      <c r="E124" s="13" t="s">
        <v>636</v>
      </c>
      <c r="F124" s="20">
        <v>20120701</v>
      </c>
      <c r="G124" s="13"/>
      <c r="H124" s="13" t="s">
        <v>13</v>
      </c>
      <c r="I124" s="13" t="s">
        <v>398</v>
      </c>
      <c r="J124" s="13"/>
      <c r="K124" s="13"/>
      <c r="L124" s="13" t="s">
        <v>347</v>
      </c>
      <c r="M124" s="13"/>
      <c r="N124" s="20" t="s">
        <v>495</v>
      </c>
      <c r="O124" s="17"/>
      <c r="P124" s="17"/>
      <c r="Q124" s="31">
        <f t="shared" si="7"/>
        <v>0</v>
      </c>
      <c r="R124" s="17"/>
      <c r="S124" s="17"/>
      <c r="T124" s="17"/>
      <c r="U124" s="31">
        <f t="shared" si="8"/>
        <v>0</v>
      </c>
      <c r="V124" s="31">
        <f t="shared" si="9"/>
        <v>0</v>
      </c>
      <c r="W124" s="17"/>
      <c r="X124" s="17"/>
      <c r="Y124" s="31">
        <f t="shared" si="10"/>
        <v>0</v>
      </c>
      <c r="Z124" s="37"/>
      <c r="AA124" s="17"/>
      <c r="AB124" s="38"/>
      <c r="AC124" s="31">
        <f t="shared" si="11"/>
        <v>0</v>
      </c>
      <c r="AD124" s="31">
        <f t="shared" si="12"/>
        <v>0</v>
      </c>
      <c r="AE124" s="31">
        <f t="shared" si="13"/>
        <v>0</v>
      </c>
      <c r="AF124" s="39"/>
      <c r="AG124" s="39" t="s">
        <v>657</v>
      </c>
      <c r="AH124" s="46" t="s">
        <v>666</v>
      </c>
      <c r="AI124" s="17" t="s">
        <v>263</v>
      </c>
      <c r="AJ124" s="5"/>
      <c r="AK124" s="5"/>
    </row>
    <row r="125" s="6" customFormat="1" ht="23" customHeight="1" spans="1:37">
      <c r="A125" s="10">
        <v>124</v>
      </c>
      <c r="B125" s="43" t="s">
        <v>679</v>
      </c>
      <c r="C125" s="12" t="s">
        <v>680</v>
      </c>
      <c r="D125" s="13" t="s">
        <v>351</v>
      </c>
      <c r="E125" s="13" t="s">
        <v>681</v>
      </c>
      <c r="F125" s="13">
        <v>20210628</v>
      </c>
      <c r="G125" s="13"/>
      <c r="H125" s="13" t="s">
        <v>13</v>
      </c>
      <c r="I125" s="13" t="s">
        <v>682</v>
      </c>
      <c r="J125" s="13">
        <v>0</v>
      </c>
      <c r="K125" s="13">
        <v>1</v>
      </c>
      <c r="L125" s="13" t="s">
        <v>346</v>
      </c>
      <c r="M125" s="13" t="s">
        <v>347</v>
      </c>
      <c r="N125" s="13"/>
      <c r="O125" s="17"/>
      <c r="P125" s="17"/>
      <c r="Q125" s="31">
        <f t="shared" si="7"/>
        <v>0</v>
      </c>
      <c r="R125" s="17"/>
      <c r="S125" s="17"/>
      <c r="T125" s="17"/>
      <c r="U125" s="31">
        <f t="shared" si="8"/>
        <v>0</v>
      </c>
      <c r="V125" s="31">
        <f t="shared" si="9"/>
        <v>0</v>
      </c>
      <c r="W125" s="17">
        <v>8</v>
      </c>
      <c r="X125" s="17">
        <v>8</v>
      </c>
      <c r="Y125" s="31">
        <f t="shared" si="10"/>
        <v>1</v>
      </c>
      <c r="Z125" s="37">
        <v>3980</v>
      </c>
      <c r="AA125" s="17">
        <v>0.9</v>
      </c>
      <c r="AB125" s="38">
        <v>3746</v>
      </c>
      <c r="AC125" s="31">
        <f t="shared" si="11"/>
        <v>1000</v>
      </c>
      <c r="AD125" s="31">
        <f t="shared" si="12"/>
        <v>1000</v>
      </c>
      <c r="AE125" s="31">
        <f t="shared" si="13"/>
        <v>1000</v>
      </c>
      <c r="AF125" s="39"/>
      <c r="AG125" s="39" t="s">
        <v>657</v>
      </c>
      <c r="AH125" s="39"/>
      <c r="AI125" s="17" t="s">
        <v>263</v>
      </c>
      <c r="AJ125" s="5"/>
      <c r="AK125" s="5"/>
    </row>
    <row r="126" s="6" customFormat="1" ht="23" customHeight="1" spans="1:37">
      <c r="A126" s="10">
        <v>125</v>
      </c>
      <c r="B126" s="43" t="s">
        <v>679</v>
      </c>
      <c r="C126" s="12" t="s">
        <v>680</v>
      </c>
      <c r="D126" s="13" t="s">
        <v>351</v>
      </c>
      <c r="E126" s="13" t="s">
        <v>681</v>
      </c>
      <c r="F126" s="13">
        <v>20210628</v>
      </c>
      <c r="G126" s="13"/>
      <c r="H126" s="13" t="s">
        <v>13</v>
      </c>
      <c r="I126" s="13" t="s">
        <v>682</v>
      </c>
      <c r="J126" s="13">
        <v>0</v>
      </c>
      <c r="K126" s="13">
        <v>3</v>
      </c>
      <c r="L126" s="13" t="s">
        <v>346</v>
      </c>
      <c r="M126" s="13" t="s">
        <v>347</v>
      </c>
      <c r="N126" s="13"/>
      <c r="O126" s="17"/>
      <c r="P126" s="17"/>
      <c r="Q126" s="31">
        <f t="shared" si="7"/>
        <v>0</v>
      </c>
      <c r="R126" s="17"/>
      <c r="S126" s="17"/>
      <c r="T126" s="17"/>
      <c r="U126" s="31">
        <f t="shared" si="8"/>
        <v>0</v>
      </c>
      <c r="V126" s="31">
        <f t="shared" si="9"/>
        <v>0</v>
      </c>
      <c r="W126" s="17">
        <v>9</v>
      </c>
      <c r="X126" s="17">
        <v>11</v>
      </c>
      <c r="Y126" s="31">
        <f t="shared" si="10"/>
        <v>3</v>
      </c>
      <c r="Z126" s="37">
        <v>3980</v>
      </c>
      <c r="AA126" s="17">
        <v>0.9</v>
      </c>
      <c r="AB126" s="38">
        <v>3980</v>
      </c>
      <c r="AC126" s="31">
        <f t="shared" si="11"/>
        <v>1018</v>
      </c>
      <c r="AD126" s="31">
        <f t="shared" si="12"/>
        <v>3054</v>
      </c>
      <c r="AE126" s="31">
        <f t="shared" si="13"/>
        <v>3054</v>
      </c>
      <c r="AF126" s="39"/>
      <c r="AG126" s="39" t="s">
        <v>657</v>
      </c>
      <c r="AH126" s="39"/>
      <c r="AI126" s="17" t="s">
        <v>263</v>
      </c>
      <c r="AJ126" s="5"/>
      <c r="AK126" s="5"/>
    </row>
    <row r="127" s="6" customFormat="1" ht="23" customHeight="1" spans="1:37">
      <c r="A127" s="10">
        <v>126</v>
      </c>
      <c r="B127" s="43" t="s">
        <v>683</v>
      </c>
      <c r="C127" s="12" t="s">
        <v>684</v>
      </c>
      <c r="D127" s="13" t="s">
        <v>343</v>
      </c>
      <c r="E127" s="13" t="s">
        <v>460</v>
      </c>
      <c r="F127" s="13">
        <v>20220630</v>
      </c>
      <c r="G127" s="13"/>
      <c r="H127" s="13" t="s">
        <v>13</v>
      </c>
      <c r="I127" s="13" t="s">
        <v>573</v>
      </c>
      <c r="J127" s="13">
        <v>0</v>
      </c>
      <c r="K127" s="13">
        <v>3</v>
      </c>
      <c r="L127" s="13" t="s">
        <v>346</v>
      </c>
      <c r="M127" s="13" t="s">
        <v>347</v>
      </c>
      <c r="N127" s="13"/>
      <c r="O127" s="17"/>
      <c r="P127" s="17"/>
      <c r="Q127" s="31">
        <f t="shared" ref="Q127:Q186" si="14">IF(P127*O127=0,0,(P127-O127+1))</f>
        <v>0</v>
      </c>
      <c r="R127" s="17"/>
      <c r="S127" s="17"/>
      <c r="T127" s="17"/>
      <c r="U127" s="31">
        <f t="shared" ref="U127:U186" si="15">IF(R127*S127*T127=0,0,INT((R127*(S127+16.7)+T127*8)/100))</f>
        <v>0</v>
      </c>
      <c r="V127" s="31">
        <f t="shared" ref="V127:V186" si="16">U127*Q127</f>
        <v>0</v>
      </c>
      <c r="W127" s="17">
        <v>9</v>
      </c>
      <c r="X127" s="17">
        <v>11</v>
      </c>
      <c r="Y127" s="31">
        <f t="shared" ref="Y127:Y186" si="17">IF(X127*W127=0,0,(X127-W127+1))</f>
        <v>3</v>
      </c>
      <c r="Z127" s="37">
        <v>3980</v>
      </c>
      <c r="AA127" s="17">
        <v>0.9</v>
      </c>
      <c r="AB127" s="38">
        <v>3980</v>
      </c>
      <c r="AC127" s="31">
        <f t="shared" ref="AC127:AC186" si="18">IF(Z127*AA127*AB127=0,0,INT((Z127*(AA127+16.7)+AB127*8)/100))</f>
        <v>1018</v>
      </c>
      <c r="AD127" s="31">
        <f t="shared" ref="AD127:AD186" si="19">AC127*Y127</f>
        <v>3054</v>
      </c>
      <c r="AE127" s="31">
        <f t="shared" ref="AE127:AE186" si="20">AD127+V127</f>
        <v>3054</v>
      </c>
      <c r="AF127" s="39"/>
      <c r="AG127" s="39"/>
      <c r="AH127" s="39"/>
      <c r="AI127" s="17" t="s">
        <v>263</v>
      </c>
      <c r="AJ127" s="5"/>
      <c r="AK127" s="5"/>
    </row>
    <row r="128" s="6" customFormat="1" ht="23" customHeight="1" spans="1:37">
      <c r="A128" s="10">
        <v>127</v>
      </c>
      <c r="B128" s="43" t="s">
        <v>685</v>
      </c>
      <c r="C128" s="12" t="s">
        <v>686</v>
      </c>
      <c r="D128" s="13" t="s">
        <v>343</v>
      </c>
      <c r="E128" s="13" t="s">
        <v>687</v>
      </c>
      <c r="F128" s="13">
        <v>20220622</v>
      </c>
      <c r="G128" s="13"/>
      <c r="H128" s="13" t="s">
        <v>13</v>
      </c>
      <c r="I128" s="13" t="s">
        <v>688</v>
      </c>
      <c r="J128" s="13">
        <v>0</v>
      </c>
      <c r="K128" s="13">
        <v>2</v>
      </c>
      <c r="L128" s="13" t="s">
        <v>346</v>
      </c>
      <c r="M128" s="13" t="s">
        <v>347</v>
      </c>
      <c r="N128" s="13"/>
      <c r="O128" s="17"/>
      <c r="P128" s="17"/>
      <c r="Q128" s="31">
        <f t="shared" si="14"/>
        <v>0</v>
      </c>
      <c r="R128" s="17"/>
      <c r="S128" s="17"/>
      <c r="T128" s="17"/>
      <c r="U128" s="31">
        <f t="shared" si="15"/>
        <v>0</v>
      </c>
      <c r="V128" s="31">
        <f t="shared" si="16"/>
        <v>0</v>
      </c>
      <c r="W128" s="17">
        <v>10</v>
      </c>
      <c r="X128" s="17">
        <v>11</v>
      </c>
      <c r="Y128" s="31">
        <f t="shared" si="17"/>
        <v>2</v>
      </c>
      <c r="Z128" s="37">
        <v>3980</v>
      </c>
      <c r="AA128" s="17">
        <v>0.9</v>
      </c>
      <c r="AB128" s="38">
        <v>3980</v>
      </c>
      <c r="AC128" s="31">
        <f t="shared" si="18"/>
        <v>1018</v>
      </c>
      <c r="AD128" s="31">
        <f t="shared" si="19"/>
        <v>2036</v>
      </c>
      <c r="AE128" s="31">
        <f t="shared" si="20"/>
        <v>2036</v>
      </c>
      <c r="AF128" s="39"/>
      <c r="AG128" s="39"/>
      <c r="AH128" s="39"/>
      <c r="AI128" s="17" t="s">
        <v>263</v>
      </c>
      <c r="AJ128" s="5"/>
      <c r="AK128" s="5"/>
    </row>
    <row r="129" s="6" customFormat="1" ht="23" customHeight="1" spans="1:37">
      <c r="A129" s="10">
        <v>128</v>
      </c>
      <c r="B129" s="43" t="s">
        <v>689</v>
      </c>
      <c r="C129" s="12" t="s">
        <v>690</v>
      </c>
      <c r="D129" s="13" t="s">
        <v>343</v>
      </c>
      <c r="E129" s="13" t="s">
        <v>585</v>
      </c>
      <c r="F129" s="13">
        <v>20220630</v>
      </c>
      <c r="G129" s="13"/>
      <c r="H129" s="13" t="s">
        <v>13</v>
      </c>
      <c r="I129" s="13" t="s">
        <v>404</v>
      </c>
      <c r="J129" s="13">
        <v>0</v>
      </c>
      <c r="K129" s="13">
        <v>1</v>
      </c>
      <c r="L129" s="13" t="s">
        <v>346</v>
      </c>
      <c r="M129" s="13" t="s">
        <v>347</v>
      </c>
      <c r="N129" s="13"/>
      <c r="O129" s="17"/>
      <c r="P129" s="17"/>
      <c r="Q129" s="31">
        <f t="shared" si="14"/>
        <v>0</v>
      </c>
      <c r="R129" s="17"/>
      <c r="S129" s="17"/>
      <c r="T129" s="17"/>
      <c r="U129" s="31">
        <f t="shared" si="15"/>
        <v>0</v>
      </c>
      <c r="V129" s="31">
        <f t="shared" si="16"/>
        <v>0</v>
      </c>
      <c r="W129" s="17">
        <v>11</v>
      </c>
      <c r="X129" s="17">
        <v>11</v>
      </c>
      <c r="Y129" s="31">
        <f t="shared" si="17"/>
        <v>1</v>
      </c>
      <c r="Z129" s="37">
        <v>3980</v>
      </c>
      <c r="AA129" s="17">
        <v>0.9</v>
      </c>
      <c r="AB129" s="38">
        <v>3980</v>
      </c>
      <c r="AC129" s="31">
        <f t="shared" si="18"/>
        <v>1018</v>
      </c>
      <c r="AD129" s="31">
        <f t="shared" si="19"/>
        <v>1018</v>
      </c>
      <c r="AE129" s="31">
        <f t="shared" si="20"/>
        <v>1018</v>
      </c>
      <c r="AF129" s="39"/>
      <c r="AG129" s="39"/>
      <c r="AH129" s="39"/>
      <c r="AI129" s="17" t="s">
        <v>263</v>
      </c>
      <c r="AJ129" s="5"/>
      <c r="AK129" s="5"/>
    </row>
    <row r="130" s="6" customFormat="1" ht="23" customHeight="1" spans="1:37">
      <c r="A130" s="10">
        <v>129</v>
      </c>
      <c r="B130" s="43" t="s">
        <v>691</v>
      </c>
      <c r="C130" s="12" t="s">
        <v>692</v>
      </c>
      <c r="D130" s="43" t="s">
        <v>343</v>
      </c>
      <c r="E130" s="43" t="s">
        <v>367</v>
      </c>
      <c r="F130" s="17">
        <v>20210701</v>
      </c>
      <c r="G130" s="13"/>
      <c r="H130" s="13" t="s">
        <v>374</v>
      </c>
      <c r="I130" s="13" t="s">
        <v>484</v>
      </c>
      <c r="J130" s="47">
        <v>6</v>
      </c>
      <c r="K130" s="17">
        <v>6</v>
      </c>
      <c r="L130" s="13" t="s">
        <v>346</v>
      </c>
      <c r="M130" s="13" t="s">
        <v>347</v>
      </c>
      <c r="N130" s="43"/>
      <c r="O130" s="43"/>
      <c r="P130" s="17"/>
      <c r="Q130" s="31">
        <f t="shared" si="14"/>
        <v>0</v>
      </c>
      <c r="R130" s="17"/>
      <c r="S130" s="17"/>
      <c r="T130" s="17"/>
      <c r="U130" s="31">
        <f t="shared" si="15"/>
        <v>0</v>
      </c>
      <c r="V130" s="31">
        <f t="shared" si="16"/>
        <v>0</v>
      </c>
      <c r="W130" s="17">
        <v>1</v>
      </c>
      <c r="X130" s="17">
        <v>6</v>
      </c>
      <c r="Y130" s="31">
        <f t="shared" si="17"/>
        <v>6</v>
      </c>
      <c r="Z130" s="37">
        <v>3980</v>
      </c>
      <c r="AA130" s="17">
        <v>0.9</v>
      </c>
      <c r="AB130" s="38">
        <v>3746</v>
      </c>
      <c r="AC130" s="31">
        <f t="shared" si="18"/>
        <v>1000</v>
      </c>
      <c r="AD130" s="31">
        <f t="shared" si="19"/>
        <v>6000</v>
      </c>
      <c r="AE130" s="31">
        <f t="shared" si="20"/>
        <v>6000</v>
      </c>
      <c r="AF130" s="39"/>
      <c r="AG130" s="39" t="s">
        <v>693</v>
      </c>
      <c r="AH130" s="39"/>
      <c r="AI130" s="17" t="s">
        <v>263</v>
      </c>
      <c r="AJ130" s="5"/>
      <c r="AK130" s="5"/>
    </row>
    <row r="131" s="5" customFormat="1" ht="23.1" customHeight="1" spans="1:35">
      <c r="A131" s="10">
        <v>130</v>
      </c>
      <c r="B131" s="13" t="s">
        <v>694</v>
      </c>
      <c r="C131" s="18" t="s">
        <v>695</v>
      </c>
      <c r="D131" s="13" t="s">
        <v>343</v>
      </c>
      <c r="E131" s="13" t="s">
        <v>696</v>
      </c>
      <c r="F131" s="13">
        <v>20220630</v>
      </c>
      <c r="G131" s="13"/>
      <c r="H131" s="13" t="s">
        <v>13</v>
      </c>
      <c r="I131" s="13" t="s">
        <v>697</v>
      </c>
      <c r="J131" s="13"/>
      <c r="K131" s="13"/>
      <c r="L131" s="13"/>
      <c r="M131" s="13"/>
      <c r="N131" s="20" t="s">
        <v>698</v>
      </c>
      <c r="O131" s="17"/>
      <c r="P131" s="17"/>
      <c r="Q131" s="31">
        <f t="shared" si="14"/>
        <v>0</v>
      </c>
      <c r="R131" s="17"/>
      <c r="S131" s="17"/>
      <c r="T131" s="17"/>
      <c r="U131" s="31">
        <f t="shared" si="15"/>
        <v>0</v>
      </c>
      <c r="V131" s="31">
        <f t="shared" si="16"/>
        <v>0</v>
      </c>
      <c r="W131" s="17"/>
      <c r="X131" s="17"/>
      <c r="Y131" s="31">
        <f t="shared" si="17"/>
        <v>0</v>
      </c>
      <c r="Z131" s="37"/>
      <c r="AA131" s="48"/>
      <c r="AB131" s="38"/>
      <c r="AC131" s="31">
        <f t="shared" si="18"/>
        <v>0</v>
      </c>
      <c r="AD131" s="31">
        <f t="shared" si="19"/>
        <v>0</v>
      </c>
      <c r="AE131" s="31">
        <f t="shared" si="20"/>
        <v>0</v>
      </c>
      <c r="AF131" s="39"/>
      <c r="AG131" s="39"/>
      <c r="AH131" s="39"/>
      <c r="AI131" s="17" t="s">
        <v>167</v>
      </c>
    </row>
    <row r="132" s="5" customFormat="1" ht="23" customHeight="1" spans="1:35">
      <c r="A132" s="10">
        <v>131</v>
      </c>
      <c r="B132" s="13" t="s">
        <v>699</v>
      </c>
      <c r="C132" s="12" t="s">
        <v>700</v>
      </c>
      <c r="D132" s="13" t="s">
        <v>351</v>
      </c>
      <c r="E132" s="13" t="s">
        <v>701</v>
      </c>
      <c r="F132" s="13">
        <v>20220622</v>
      </c>
      <c r="G132" s="13"/>
      <c r="H132" s="13" t="s">
        <v>13</v>
      </c>
      <c r="I132" s="13" t="s">
        <v>702</v>
      </c>
      <c r="J132" s="13">
        <v>0</v>
      </c>
      <c r="K132" s="13">
        <v>1</v>
      </c>
      <c r="L132" s="13" t="s">
        <v>346</v>
      </c>
      <c r="M132" s="13" t="s">
        <v>347</v>
      </c>
      <c r="N132" s="13"/>
      <c r="O132" s="17"/>
      <c r="P132" s="17"/>
      <c r="Q132" s="31">
        <f t="shared" si="14"/>
        <v>0</v>
      </c>
      <c r="R132" s="17"/>
      <c r="S132" s="17"/>
      <c r="T132" s="17"/>
      <c r="U132" s="31">
        <f t="shared" si="15"/>
        <v>0</v>
      </c>
      <c r="V132" s="31">
        <f t="shared" si="16"/>
        <v>0</v>
      </c>
      <c r="W132" s="17">
        <v>8</v>
      </c>
      <c r="X132" s="17">
        <v>8</v>
      </c>
      <c r="Y132" s="31">
        <f t="shared" si="17"/>
        <v>1</v>
      </c>
      <c r="Z132" s="37">
        <v>3980</v>
      </c>
      <c r="AA132" s="17">
        <v>1.3</v>
      </c>
      <c r="AB132" s="38">
        <v>3746</v>
      </c>
      <c r="AC132" s="31">
        <f t="shared" si="18"/>
        <v>1016</v>
      </c>
      <c r="AD132" s="31">
        <f t="shared" si="19"/>
        <v>1016</v>
      </c>
      <c r="AE132" s="31">
        <f t="shared" si="20"/>
        <v>1016</v>
      </c>
      <c r="AF132" s="39"/>
      <c r="AG132" s="39"/>
      <c r="AH132" s="39"/>
      <c r="AI132" s="17" t="s">
        <v>194</v>
      </c>
    </row>
    <row r="133" s="6" customFormat="1" ht="23" customHeight="1" spans="1:37">
      <c r="A133" s="10">
        <v>132</v>
      </c>
      <c r="B133" s="13" t="s">
        <v>699</v>
      </c>
      <c r="C133" s="12" t="s">
        <v>700</v>
      </c>
      <c r="D133" s="13" t="s">
        <v>351</v>
      </c>
      <c r="E133" s="13" t="s">
        <v>701</v>
      </c>
      <c r="F133" s="13">
        <v>20220622</v>
      </c>
      <c r="G133" s="13"/>
      <c r="H133" s="13" t="s">
        <v>13</v>
      </c>
      <c r="I133" s="13" t="s">
        <v>702</v>
      </c>
      <c r="J133" s="13">
        <v>0</v>
      </c>
      <c r="K133" s="13">
        <v>3</v>
      </c>
      <c r="L133" s="13" t="s">
        <v>346</v>
      </c>
      <c r="M133" s="13" t="s">
        <v>347</v>
      </c>
      <c r="N133" s="13"/>
      <c r="O133" s="17"/>
      <c r="P133" s="17"/>
      <c r="Q133" s="31">
        <f t="shared" si="14"/>
        <v>0</v>
      </c>
      <c r="R133" s="17"/>
      <c r="S133" s="17"/>
      <c r="T133" s="17"/>
      <c r="U133" s="31">
        <f t="shared" si="15"/>
        <v>0</v>
      </c>
      <c r="V133" s="31">
        <f t="shared" si="16"/>
        <v>0</v>
      </c>
      <c r="W133" s="17">
        <v>9</v>
      </c>
      <c r="X133" s="17">
        <v>11</v>
      </c>
      <c r="Y133" s="31">
        <f t="shared" si="17"/>
        <v>3</v>
      </c>
      <c r="Z133" s="37">
        <v>3980</v>
      </c>
      <c r="AA133" s="17">
        <v>1.3</v>
      </c>
      <c r="AB133" s="38">
        <v>3980</v>
      </c>
      <c r="AC133" s="31">
        <f t="shared" si="18"/>
        <v>1034</v>
      </c>
      <c r="AD133" s="31">
        <f t="shared" si="19"/>
        <v>3102</v>
      </c>
      <c r="AE133" s="31">
        <f t="shared" si="20"/>
        <v>3102</v>
      </c>
      <c r="AF133" s="39"/>
      <c r="AG133" s="39"/>
      <c r="AH133" s="39"/>
      <c r="AI133" s="17" t="s">
        <v>194</v>
      </c>
      <c r="AJ133" s="5"/>
      <c r="AK133" s="5"/>
    </row>
    <row r="134" s="6" customFormat="1" ht="23" customHeight="1" spans="1:37">
      <c r="A134" s="10">
        <v>133</v>
      </c>
      <c r="B134" s="13" t="s">
        <v>703</v>
      </c>
      <c r="C134" s="12" t="s">
        <v>704</v>
      </c>
      <c r="D134" s="13" t="s">
        <v>351</v>
      </c>
      <c r="E134" s="13" t="s">
        <v>701</v>
      </c>
      <c r="F134" s="13">
        <v>20220622</v>
      </c>
      <c r="G134" s="13"/>
      <c r="H134" s="13" t="s">
        <v>13</v>
      </c>
      <c r="I134" s="13" t="s">
        <v>702</v>
      </c>
      <c r="J134" s="13">
        <v>0</v>
      </c>
      <c r="K134" s="13">
        <v>1</v>
      </c>
      <c r="L134" s="13" t="s">
        <v>346</v>
      </c>
      <c r="M134" s="13" t="s">
        <v>347</v>
      </c>
      <c r="N134" s="13"/>
      <c r="O134" s="17"/>
      <c r="P134" s="17"/>
      <c r="Q134" s="31">
        <f t="shared" si="14"/>
        <v>0</v>
      </c>
      <c r="R134" s="17"/>
      <c r="S134" s="17"/>
      <c r="T134" s="17"/>
      <c r="U134" s="31">
        <f t="shared" si="15"/>
        <v>0</v>
      </c>
      <c r="V134" s="31">
        <f t="shared" si="16"/>
        <v>0</v>
      </c>
      <c r="W134" s="17">
        <v>8</v>
      </c>
      <c r="X134" s="17">
        <v>8</v>
      </c>
      <c r="Y134" s="31">
        <f t="shared" si="17"/>
        <v>1</v>
      </c>
      <c r="Z134" s="37">
        <v>3980</v>
      </c>
      <c r="AA134" s="17">
        <v>1.3</v>
      </c>
      <c r="AB134" s="38">
        <v>3746</v>
      </c>
      <c r="AC134" s="31">
        <f t="shared" si="18"/>
        <v>1016</v>
      </c>
      <c r="AD134" s="31">
        <f t="shared" si="19"/>
        <v>1016</v>
      </c>
      <c r="AE134" s="31">
        <f t="shared" si="20"/>
        <v>1016</v>
      </c>
      <c r="AF134" s="39"/>
      <c r="AG134" s="39"/>
      <c r="AH134" s="39"/>
      <c r="AI134" s="17" t="s">
        <v>194</v>
      </c>
      <c r="AJ134" s="5"/>
      <c r="AK134" s="5"/>
    </row>
    <row r="135" s="6" customFormat="1" ht="23" customHeight="1" spans="1:37">
      <c r="A135" s="10">
        <v>134</v>
      </c>
      <c r="B135" s="13" t="s">
        <v>703</v>
      </c>
      <c r="C135" s="12" t="s">
        <v>704</v>
      </c>
      <c r="D135" s="13" t="s">
        <v>351</v>
      </c>
      <c r="E135" s="13" t="s">
        <v>701</v>
      </c>
      <c r="F135" s="13">
        <v>20220622</v>
      </c>
      <c r="G135" s="13"/>
      <c r="H135" s="13" t="s">
        <v>13</v>
      </c>
      <c r="I135" s="13" t="s">
        <v>702</v>
      </c>
      <c r="J135" s="13">
        <v>0</v>
      </c>
      <c r="K135" s="13">
        <v>3</v>
      </c>
      <c r="L135" s="13" t="s">
        <v>346</v>
      </c>
      <c r="M135" s="13" t="s">
        <v>347</v>
      </c>
      <c r="N135" s="13"/>
      <c r="O135" s="17"/>
      <c r="P135" s="17"/>
      <c r="Q135" s="31">
        <f t="shared" si="14"/>
        <v>0</v>
      </c>
      <c r="R135" s="17"/>
      <c r="S135" s="17"/>
      <c r="T135" s="17"/>
      <c r="U135" s="31">
        <f t="shared" si="15"/>
        <v>0</v>
      </c>
      <c r="V135" s="31">
        <f t="shared" si="16"/>
        <v>0</v>
      </c>
      <c r="W135" s="17">
        <v>9</v>
      </c>
      <c r="X135" s="17">
        <v>11</v>
      </c>
      <c r="Y135" s="31">
        <f t="shared" si="17"/>
        <v>3</v>
      </c>
      <c r="Z135" s="37">
        <v>3980</v>
      </c>
      <c r="AA135" s="17">
        <v>1.3</v>
      </c>
      <c r="AB135" s="38">
        <v>3980</v>
      </c>
      <c r="AC135" s="31">
        <f t="shared" si="18"/>
        <v>1034</v>
      </c>
      <c r="AD135" s="31">
        <f t="shared" si="19"/>
        <v>3102</v>
      </c>
      <c r="AE135" s="31">
        <f t="shared" si="20"/>
        <v>3102</v>
      </c>
      <c r="AF135" s="39"/>
      <c r="AG135" s="39"/>
      <c r="AH135" s="39"/>
      <c r="AI135" s="17" t="s">
        <v>194</v>
      </c>
      <c r="AJ135" s="5"/>
      <c r="AK135" s="5"/>
    </row>
    <row r="136" s="6" customFormat="1" ht="23" customHeight="1" spans="1:37">
      <c r="A136" s="10">
        <v>135</v>
      </c>
      <c r="B136" s="13" t="s">
        <v>705</v>
      </c>
      <c r="C136" s="12" t="s">
        <v>706</v>
      </c>
      <c r="D136" s="13" t="s">
        <v>372</v>
      </c>
      <c r="E136" s="13" t="s">
        <v>707</v>
      </c>
      <c r="F136" s="13">
        <v>20220608</v>
      </c>
      <c r="G136" s="13"/>
      <c r="H136" s="13" t="s">
        <v>13</v>
      </c>
      <c r="I136" s="13" t="s">
        <v>702</v>
      </c>
      <c r="J136" s="13">
        <v>0</v>
      </c>
      <c r="K136" s="13">
        <v>1</v>
      </c>
      <c r="L136" s="13" t="s">
        <v>346</v>
      </c>
      <c r="M136" s="13" t="s">
        <v>347</v>
      </c>
      <c r="N136" s="13"/>
      <c r="O136" s="17"/>
      <c r="P136" s="17"/>
      <c r="Q136" s="31">
        <f t="shared" si="14"/>
        <v>0</v>
      </c>
      <c r="R136" s="17"/>
      <c r="S136" s="17"/>
      <c r="T136" s="17"/>
      <c r="U136" s="31">
        <f t="shared" si="15"/>
        <v>0</v>
      </c>
      <c r="V136" s="31">
        <f t="shared" si="16"/>
        <v>0</v>
      </c>
      <c r="W136" s="17">
        <v>8</v>
      </c>
      <c r="X136" s="17">
        <v>8</v>
      </c>
      <c r="Y136" s="31">
        <f t="shared" si="17"/>
        <v>1</v>
      </c>
      <c r="Z136" s="37">
        <v>3980</v>
      </c>
      <c r="AA136" s="17">
        <v>1.3</v>
      </c>
      <c r="AB136" s="38">
        <v>3746</v>
      </c>
      <c r="AC136" s="31">
        <f t="shared" si="18"/>
        <v>1016</v>
      </c>
      <c r="AD136" s="31">
        <f t="shared" si="19"/>
        <v>1016</v>
      </c>
      <c r="AE136" s="31">
        <f t="shared" si="20"/>
        <v>1016</v>
      </c>
      <c r="AF136" s="39"/>
      <c r="AG136" s="39"/>
      <c r="AH136" s="39"/>
      <c r="AI136" s="17" t="s">
        <v>194</v>
      </c>
      <c r="AJ136" s="5"/>
      <c r="AK136" s="5"/>
    </row>
    <row r="137" s="6" customFormat="1" ht="23" customHeight="1" spans="1:37">
      <c r="A137" s="10">
        <v>136</v>
      </c>
      <c r="B137" s="13" t="s">
        <v>705</v>
      </c>
      <c r="C137" s="12" t="s">
        <v>706</v>
      </c>
      <c r="D137" s="13" t="s">
        <v>372</v>
      </c>
      <c r="E137" s="13" t="s">
        <v>707</v>
      </c>
      <c r="F137" s="13">
        <v>20220608</v>
      </c>
      <c r="G137" s="13"/>
      <c r="H137" s="13" t="s">
        <v>13</v>
      </c>
      <c r="I137" s="13" t="s">
        <v>702</v>
      </c>
      <c r="J137" s="13">
        <v>0</v>
      </c>
      <c r="K137" s="13">
        <v>3</v>
      </c>
      <c r="L137" s="13" t="s">
        <v>346</v>
      </c>
      <c r="M137" s="13" t="s">
        <v>347</v>
      </c>
      <c r="N137" s="13"/>
      <c r="O137" s="17"/>
      <c r="P137" s="17"/>
      <c r="Q137" s="31">
        <f t="shared" si="14"/>
        <v>0</v>
      </c>
      <c r="R137" s="17"/>
      <c r="S137" s="17"/>
      <c r="T137" s="17"/>
      <c r="U137" s="31">
        <f t="shared" si="15"/>
        <v>0</v>
      </c>
      <c r="V137" s="31">
        <f t="shared" si="16"/>
        <v>0</v>
      </c>
      <c r="W137" s="17">
        <v>9</v>
      </c>
      <c r="X137" s="17">
        <v>11</v>
      </c>
      <c r="Y137" s="31">
        <f t="shared" si="17"/>
        <v>3</v>
      </c>
      <c r="Z137" s="37">
        <v>3980</v>
      </c>
      <c r="AA137" s="17">
        <v>1.3</v>
      </c>
      <c r="AB137" s="38">
        <v>3980</v>
      </c>
      <c r="AC137" s="31">
        <f t="shared" si="18"/>
        <v>1034</v>
      </c>
      <c r="AD137" s="31">
        <f t="shared" si="19"/>
        <v>3102</v>
      </c>
      <c r="AE137" s="31">
        <f t="shared" si="20"/>
        <v>3102</v>
      </c>
      <c r="AF137" s="39"/>
      <c r="AG137" s="39"/>
      <c r="AH137" s="39"/>
      <c r="AI137" s="17" t="s">
        <v>194</v>
      </c>
      <c r="AJ137" s="5"/>
      <c r="AK137" s="5"/>
    </row>
    <row r="138" s="5" customFormat="1" ht="23.1" customHeight="1" spans="1:36">
      <c r="A138" s="10">
        <v>137</v>
      </c>
      <c r="B138" s="13" t="s">
        <v>708</v>
      </c>
      <c r="C138" s="12" t="s">
        <v>709</v>
      </c>
      <c r="D138" s="13" t="s">
        <v>343</v>
      </c>
      <c r="E138" s="13" t="s">
        <v>483</v>
      </c>
      <c r="F138" s="13">
        <v>20210701</v>
      </c>
      <c r="G138" s="13"/>
      <c r="H138" s="13" t="s">
        <v>13</v>
      </c>
      <c r="I138" s="13" t="s">
        <v>710</v>
      </c>
      <c r="J138" s="13">
        <v>0</v>
      </c>
      <c r="K138" s="13">
        <v>12</v>
      </c>
      <c r="L138" s="13" t="s">
        <v>346</v>
      </c>
      <c r="M138" s="13" t="s">
        <v>347</v>
      </c>
      <c r="N138" s="13"/>
      <c r="O138" s="17">
        <v>9</v>
      </c>
      <c r="P138" s="17">
        <v>12</v>
      </c>
      <c r="Q138" s="31">
        <f t="shared" si="14"/>
        <v>4</v>
      </c>
      <c r="R138" s="17">
        <v>3746</v>
      </c>
      <c r="S138" s="17">
        <v>0.4</v>
      </c>
      <c r="T138" s="17">
        <v>3746</v>
      </c>
      <c r="U138" s="31">
        <f t="shared" si="15"/>
        <v>940</v>
      </c>
      <c r="V138" s="31">
        <f t="shared" si="16"/>
        <v>3760</v>
      </c>
      <c r="W138" s="17">
        <v>1</v>
      </c>
      <c r="X138" s="17">
        <v>8</v>
      </c>
      <c r="Y138" s="31">
        <f t="shared" si="17"/>
        <v>8</v>
      </c>
      <c r="Z138" s="37">
        <v>4121</v>
      </c>
      <c r="AA138" s="17">
        <v>0.4</v>
      </c>
      <c r="AB138" s="38">
        <v>3746</v>
      </c>
      <c r="AC138" s="31">
        <f t="shared" si="18"/>
        <v>1004</v>
      </c>
      <c r="AD138" s="31">
        <f t="shared" si="19"/>
        <v>8032</v>
      </c>
      <c r="AE138" s="31">
        <f t="shared" si="20"/>
        <v>11792</v>
      </c>
      <c r="AF138" s="39"/>
      <c r="AG138" s="39"/>
      <c r="AH138" s="17" t="s">
        <v>711</v>
      </c>
      <c r="AI138" s="17" t="s">
        <v>189</v>
      </c>
      <c r="AJ138" s="5" t="s">
        <v>712</v>
      </c>
    </row>
    <row r="139" s="5" customFormat="1" ht="23.1" customHeight="1" spans="1:35">
      <c r="A139" s="10">
        <v>138</v>
      </c>
      <c r="B139" s="13" t="s">
        <v>713</v>
      </c>
      <c r="C139" s="18" t="s">
        <v>714</v>
      </c>
      <c r="D139" s="13" t="s">
        <v>343</v>
      </c>
      <c r="E139" s="13" t="s">
        <v>715</v>
      </c>
      <c r="F139" s="13">
        <v>20200710</v>
      </c>
      <c r="G139" s="13"/>
      <c r="H139" s="13" t="s">
        <v>13</v>
      </c>
      <c r="I139" s="13" t="s">
        <v>716</v>
      </c>
      <c r="J139" s="13">
        <v>0</v>
      </c>
      <c r="K139" s="13">
        <v>0</v>
      </c>
      <c r="L139" s="13" t="s">
        <v>347</v>
      </c>
      <c r="M139" s="13" t="s">
        <v>347</v>
      </c>
      <c r="N139" s="20" t="s">
        <v>495</v>
      </c>
      <c r="O139" s="17"/>
      <c r="P139" s="17"/>
      <c r="Q139" s="31">
        <f t="shared" si="14"/>
        <v>0</v>
      </c>
      <c r="R139" s="17"/>
      <c r="S139" s="17"/>
      <c r="T139" s="17"/>
      <c r="U139" s="31">
        <f t="shared" si="15"/>
        <v>0</v>
      </c>
      <c r="V139" s="31">
        <f t="shared" si="16"/>
        <v>0</v>
      </c>
      <c r="W139" s="17"/>
      <c r="X139" s="17"/>
      <c r="Y139" s="31">
        <f t="shared" si="17"/>
        <v>0</v>
      </c>
      <c r="Z139" s="37"/>
      <c r="AA139" s="17"/>
      <c r="AB139" s="38"/>
      <c r="AC139" s="31">
        <f t="shared" si="18"/>
        <v>0</v>
      </c>
      <c r="AD139" s="31">
        <f t="shared" si="19"/>
        <v>0</v>
      </c>
      <c r="AE139" s="31">
        <f t="shared" si="20"/>
        <v>0</v>
      </c>
      <c r="AF139" s="39"/>
      <c r="AG139" s="39" t="s">
        <v>717</v>
      </c>
      <c r="AH139" s="39" t="s">
        <v>718</v>
      </c>
      <c r="AI139" s="17" t="s">
        <v>203</v>
      </c>
    </row>
    <row r="140" s="5" customFormat="1" ht="23.1" customHeight="1" spans="1:35">
      <c r="A140" s="10">
        <v>139</v>
      </c>
      <c r="B140" s="13" t="s">
        <v>713</v>
      </c>
      <c r="C140" s="18" t="s">
        <v>714</v>
      </c>
      <c r="D140" s="13" t="s">
        <v>343</v>
      </c>
      <c r="E140" s="13" t="s">
        <v>715</v>
      </c>
      <c r="F140" s="13">
        <v>20200710</v>
      </c>
      <c r="G140" s="13"/>
      <c r="H140" s="13" t="s">
        <v>13</v>
      </c>
      <c r="I140" s="13" t="s">
        <v>716</v>
      </c>
      <c r="J140" s="13">
        <v>0</v>
      </c>
      <c r="K140" s="13">
        <v>0</v>
      </c>
      <c r="L140" s="13" t="s">
        <v>347</v>
      </c>
      <c r="M140" s="13" t="s">
        <v>347</v>
      </c>
      <c r="N140" s="20" t="s">
        <v>495</v>
      </c>
      <c r="O140" s="17"/>
      <c r="P140" s="17"/>
      <c r="Q140" s="31">
        <f t="shared" si="14"/>
        <v>0</v>
      </c>
      <c r="R140" s="17"/>
      <c r="S140" s="17"/>
      <c r="T140" s="17"/>
      <c r="U140" s="31">
        <f t="shared" si="15"/>
        <v>0</v>
      </c>
      <c r="V140" s="31">
        <f t="shared" si="16"/>
        <v>0</v>
      </c>
      <c r="W140" s="17"/>
      <c r="X140" s="17"/>
      <c r="Y140" s="31">
        <f t="shared" si="17"/>
        <v>0</v>
      </c>
      <c r="Z140" s="37"/>
      <c r="AA140" s="17"/>
      <c r="AB140" s="38"/>
      <c r="AC140" s="31">
        <f t="shared" si="18"/>
        <v>0</v>
      </c>
      <c r="AD140" s="31">
        <f t="shared" si="19"/>
        <v>0</v>
      </c>
      <c r="AE140" s="31">
        <f t="shared" si="20"/>
        <v>0</v>
      </c>
      <c r="AF140" s="39"/>
      <c r="AG140" s="39" t="s">
        <v>717</v>
      </c>
      <c r="AH140" s="39"/>
      <c r="AI140" s="17" t="s">
        <v>203</v>
      </c>
    </row>
    <row r="141" s="6" customFormat="1" ht="23.1" customHeight="1" spans="1:37">
      <c r="A141" s="10">
        <v>140</v>
      </c>
      <c r="B141" s="13" t="s">
        <v>719</v>
      </c>
      <c r="C141" s="12" t="s">
        <v>720</v>
      </c>
      <c r="D141" s="13" t="s">
        <v>351</v>
      </c>
      <c r="E141" s="13" t="s">
        <v>373</v>
      </c>
      <c r="F141" s="13">
        <v>20220616</v>
      </c>
      <c r="G141" s="13"/>
      <c r="H141" s="13" t="s">
        <v>13</v>
      </c>
      <c r="I141" s="13" t="s">
        <v>721</v>
      </c>
      <c r="J141" s="13">
        <v>0</v>
      </c>
      <c r="K141" s="13">
        <v>3</v>
      </c>
      <c r="L141" s="13" t="s">
        <v>346</v>
      </c>
      <c r="M141" s="13" t="s">
        <v>347</v>
      </c>
      <c r="N141" s="13"/>
      <c r="O141" s="17"/>
      <c r="P141" s="17"/>
      <c r="Q141" s="31">
        <f t="shared" si="14"/>
        <v>0</v>
      </c>
      <c r="R141" s="17"/>
      <c r="S141" s="17"/>
      <c r="T141" s="17"/>
      <c r="U141" s="31">
        <f t="shared" si="15"/>
        <v>0</v>
      </c>
      <c r="V141" s="31">
        <f t="shared" si="16"/>
        <v>0</v>
      </c>
      <c r="W141" s="17">
        <v>9</v>
      </c>
      <c r="X141" s="17">
        <v>11</v>
      </c>
      <c r="Y141" s="31">
        <f t="shared" si="17"/>
        <v>3</v>
      </c>
      <c r="Z141" s="37">
        <v>4000</v>
      </c>
      <c r="AA141" s="17">
        <v>0.65</v>
      </c>
      <c r="AB141" s="38">
        <v>4000</v>
      </c>
      <c r="AC141" s="31">
        <f t="shared" si="18"/>
        <v>1014</v>
      </c>
      <c r="AD141" s="31">
        <f t="shared" si="19"/>
        <v>3042</v>
      </c>
      <c r="AE141" s="31">
        <f t="shared" si="20"/>
        <v>3042</v>
      </c>
      <c r="AF141" s="39"/>
      <c r="AG141" s="39"/>
      <c r="AH141" s="39"/>
      <c r="AI141" s="17" t="s">
        <v>203</v>
      </c>
      <c r="AJ141" s="5"/>
      <c r="AK141" s="5"/>
    </row>
    <row r="142" s="6" customFormat="1" ht="23.1" customHeight="1" spans="1:37">
      <c r="A142" s="10">
        <v>141</v>
      </c>
      <c r="B142" s="13" t="s">
        <v>722</v>
      </c>
      <c r="C142" s="12" t="s">
        <v>723</v>
      </c>
      <c r="D142" s="13" t="s">
        <v>351</v>
      </c>
      <c r="E142" s="13" t="s">
        <v>724</v>
      </c>
      <c r="F142" s="13">
        <v>20210622</v>
      </c>
      <c r="G142" s="13"/>
      <c r="H142" s="13" t="s">
        <v>13</v>
      </c>
      <c r="I142" s="13" t="s">
        <v>398</v>
      </c>
      <c r="J142" s="13">
        <v>0</v>
      </c>
      <c r="K142" s="13">
        <v>1</v>
      </c>
      <c r="L142" s="13" t="s">
        <v>346</v>
      </c>
      <c r="M142" s="13" t="s">
        <v>347</v>
      </c>
      <c r="N142" s="13"/>
      <c r="O142" s="17"/>
      <c r="P142" s="17"/>
      <c r="Q142" s="31">
        <f t="shared" si="14"/>
        <v>0</v>
      </c>
      <c r="R142" s="17"/>
      <c r="S142" s="17"/>
      <c r="T142" s="17"/>
      <c r="U142" s="31">
        <f t="shared" si="15"/>
        <v>0</v>
      </c>
      <c r="V142" s="31">
        <f t="shared" si="16"/>
        <v>0</v>
      </c>
      <c r="W142" s="17">
        <v>8</v>
      </c>
      <c r="X142" s="17">
        <v>8</v>
      </c>
      <c r="Y142" s="31">
        <f t="shared" si="17"/>
        <v>1</v>
      </c>
      <c r="Z142" s="37">
        <v>4121</v>
      </c>
      <c r="AA142" s="17">
        <v>0.65</v>
      </c>
      <c r="AB142" s="38">
        <v>3746</v>
      </c>
      <c r="AC142" s="31">
        <f t="shared" si="18"/>
        <v>1014</v>
      </c>
      <c r="AD142" s="31">
        <f t="shared" si="19"/>
        <v>1014</v>
      </c>
      <c r="AE142" s="31">
        <f t="shared" si="20"/>
        <v>1014</v>
      </c>
      <c r="AF142" s="39"/>
      <c r="AG142" s="39" t="s">
        <v>725</v>
      </c>
      <c r="AH142" s="39"/>
      <c r="AI142" s="17" t="s">
        <v>203</v>
      </c>
      <c r="AJ142" s="5"/>
      <c r="AK142" s="5"/>
    </row>
    <row r="143" s="6" customFormat="1" ht="23.1" customHeight="1" spans="1:37">
      <c r="A143" s="10">
        <v>142</v>
      </c>
      <c r="B143" s="13" t="s">
        <v>722</v>
      </c>
      <c r="C143" s="12" t="s">
        <v>723</v>
      </c>
      <c r="D143" s="13" t="s">
        <v>351</v>
      </c>
      <c r="E143" s="13" t="s">
        <v>724</v>
      </c>
      <c r="F143" s="13">
        <v>20210622</v>
      </c>
      <c r="G143" s="13"/>
      <c r="H143" s="13" t="s">
        <v>13</v>
      </c>
      <c r="I143" s="13" t="s">
        <v>398</v>
      </c>
      <c r="J143" s="13">
        <v>0</v>
      </c>
      <c r="K143" s="13">
        <v>3</v>
      </c>
      <c r="L143" s="13" t="s">
        <v>346</v>
      </c>
      <c r="M143" s="13" t="s">
        <v>347</v>
      </c>
      <c r="N143" s="13"/>
      <c r="O143" s="17"/>
      <c r="P143" s="17"/>
      <c r="Q143" s="31">
        <f t="shared" si="14"/>
        <v>0</v>
      </c>
      <c r="R143" s="17"/>
      <c r="S143" s="17"/>
      <c r="T143" s="17"/>
      <c r="U143" s="31">
        <f t="shared" si="15"/>
        <v>0</v>
      </c>
      <c r="V143" s="31">
        <f t="shared" si="16"/>
        <v>0</v>
      </c>
      <c r="W143" s="17">
        <v>9</v>
      </c>
      <c r="X143" s="17">
        <v>11</v>
      </c>
      <c r="Y143" s="31">
        <f t="shared" si="17"/>
        <v>3</v>
      </c>
      <c r="Z143" s="37">
        <v>4121</v>
      </c>
      <c r="AA143" s="17">
        <v>0.65</v>
      </c>
      <c r="AB143" s="38">
        <v>4121</v>
      </c>
      <c r="AC143" s="31">
        <f t="shared" si="18"/>
        <v>1044</v>
      </c>
      <c r="AD143" s="31">
        <f t="shared" si="19"/>
        <v>3132</v>
      </c>
      <c r="AE143" s="31">
        <f t="shared" si="20"/>
        <v>3132</v>
      </c>
      <c r="AF143" s="39"/>
      <c r="AG143" s="39" t="s">
        <v>725</v>
      </c>
      <c r="AH143" s="39"/>
      <c r="AI143" s="17" t="s">
        <v>203</v>
      </c>
      <c r="AJ143" s="5"/>
      <c r="AK143" s="5"/>
    </row>
    <row r="144" s="6" customFormat="1" ht="23.1" customHeight="1" spans="1:37">
      <c r="A144" s="10">
        <v>143</v>
      </c>
      <c r="B144" s="13" t="s">
        <v>726</v>
      </c>
      <c r="C144" s="12" t="s">
        <v>727</v>
      </c>
      <c r="D144" s="13" t="s">
        <v>351</v>
      </c>
      <c r="E144" s="13" t="s">
        <v>519</v>
      </c>
      <c r="F144" s="13">
        <v>20210626</v>
      </c>
      <c r="G144" s="13"/>
      <c r="H144" s="13" t="s">
        <v>13</v>
      </c>
      <c r="I144" s="13" t="s">
        <v>728</v>
      </c>
      <c r="J144" s="13">
        <v>0</v>
      </c>
      <c r="K144" s="13">
        <v>3</v>
      </c>
      <c r="L144" s="13" t="s">
        <v>346</v>
      </c>
      <c r="M144" s="13" t="s">
        <v>347</v>
      </c>
      <c r="N144" s="13"/>
      <c r="O144" s="17"/>
      <c r="P144" s="17"/>
      <c r="Q144" s="31">
        <f t="shared" si="14"/>
        <v>0</v>
      </c>
      <c r="R144" s="17"/>
      <c r="S144" s="17"/>
      <c r="T144" s="17"/>
      <c r="U144" s="31">
        <f t="shared" si="15"/>
        <v>0</v>
      </c>
      <c r="V144" s="31">
        <f t="shared" si="16"/>
        <v>0</v>
      </c>
      <c r="W144" s="17">
        <v>9</v>
      </c>
      <c r="X144" s="17">
        <v>11</v>
      </c>
      <c r="Y144" s="31">
        <f t="shared" si="17"/>
        <v>3</v>
      </c>
      <c r="Z144" s="37">
        <v>4000</v>
      </c>
      <c r="AA144" s="17">
        <v>0.65</v>
      </c>
      <c r="AB144" s="38">
        <v>4000</v>
      </c>
      <c r="AC144" s="31">
        <f t="shared" si="18"/>
        <v>1014</v>
      </c>
      <c r="AD144" s="31">
        <f t="shared" si="19"/>
        <v>3042</v>
      </c>
      <c r="AE144" s="31">
        <f t="shared" si="20"/>
        <v>3042</v>
      </c>
      <c r="AF144" s="39"/>
      <c r="AG144" s="39"/>
      <c r="AH144" s="39"/>
      <c r="AI144" s="17" t="s">
        <v>203</v>
      </c>
      <c r="AJ144" s="5"/>
      <c r="AK144" s="5"/>
    </row>
    <row r="145" s="6" customFormat="1" ht="23.1" customHeight="1" spans="1:37">
      <c r="A145" s="10">
        <v>144</v>
      </c>
      <c r="B145" s="13" t="s">
        <v>729</v>
      </c>
      <c r="C145" s="12" t="s">
        <v>730</v>
      </c>
      <c r="D145" s="13" t="s">
        <v>351</v>
      </c>
      <c r="E145" s="13" t="s">
        <v>519</v>
      </c>
      <c r="F145" s="13">
        <v>20210626</v>
      </c>
      <c r="G145" s="13"/>
      <c r="H145" s="13" t="s">
        <v>13</v>
      </c>
      <c r="I145" s="13" t="s">
        <v>728</v>
      </c>
      <c r="J145" s="13">
        <v>0</v>
      </c>
      <c r="K145" s="13">
        <v>3</v>
      </c>
      <c r="L145" s="13" t="s">
        <v>346</v>
      </c>
      <c r="M145" s="13" t="s">
        <v>347</v>
      </c>
      <c r="N145" s="13"/>
      <c r="O145" s="17"/>
      <c r="P145" s="17"/>
      <c r="Q145" s="31">
        <f t="shared" si="14"/>
        <v>0</v>
      </c>
      <c r="R145" s="17"/>
      <c r="S145" s="17"/>
      <c r="T145" s="17"/>
      <c r="U145" s="31">
        <f t="shared" si="15"/>
        <v>0</v>
      </c>
      <c r="V145" s="31">
        <f t="shared" si="16"/>
        <v>0</v>
      </c>
      <c r="W145" s="17">
        <v>9</v>
      </c>
      <c r="X145" s="17">
        <v>11</v>
      </c>
      <c r="Y145" s="31">
        <f t="shared" si="17"/>
        <v>3</v>
      </c>
      <c r="Z145" s="37">
        <v>4000</v>
      </c>
      <c r="AA145" s="17">
        <v>0.65</v>
      </c>
      <c r="AB145" s="38">
        <v>4000</v>
      </c>
      <c r="AC145" s="31">
        <f t="shared" si="18"/>
        <v>1014</v>
      </c>
      <c r="AD145" s="31">
        <f t="shared" si="19"/>
        <v>3042</v>
      </c>
      <c r="AE145" s="31">
        <f t="shared" si="20"/>
        <v>3042</v>
      </c>
      <c r="AF145" s="39"/>
      <c r="AG145" s="39"/>
      <c r="AH145" s="39"/>
      <c r="AI145" s="17" t="s">
        <v>203</v>
      </c>
      <c r="AJ145" s="5"/>
      <c r="AK145" s="5"/>
    </row>
    <row r="146" s="5" customFormat="1" ht="23" customHeight="1" spans="1:35">
      <c r="A146" s="10">
        <v>145</v>
      </c>
      <c r="B146" s="13" t="s">
        <v>731</v>
      </c>
      <c r="C146" s="12" t="s">
        <v>732</v>
      </c>
      <c r="D146" s="13" t="s">
        <v>351</v>
      </c>
      <c r="E146" s="13" t="s">
        <v>373</v>
      </c>
      <c r="F146" s="13">
        <v>20220616</v>
      </c>
      <c r="G146" s="13"/>
      <c r="H146" s="13" t="s">
        <v>13</v>
      </c>
      <c r="I146" s="13" t="s">
        <v>573</v>
      </c>
      <c r="J146" s="13">
        <v>0</v>
      </c>
      <c r="K146" s="13">
        <v>3</v>
      </c>
      <c r="L146" s="13" t="s">
        <v>346</v>
      </c>
      <c r="M146" s="13" t="s">
        <v>347</v>
      </c>
      <c r="N146" s="13"/>
      <c r="O146" s="17"/>
      <c r="P146" s="17"/>
      <c r="Q146" s="31">
        <f t="shared" si="14"/>
        <v>0</v>
      </c>
      <c r="R146" s="17"/>
      <c r="S146" s="17"/>
      <c r="T146" s="17"/>
      <c r="U146" s="31">
        <f t="shared" si="15"/>
        <v>0</v>
      </c>
      <c r="V146" s="31">
        <f t="shared" si="16"/>
        <v>0</v>
      </c>
      <c r="W146" s="17">
        <v>9</v>
      </c>
      <c r="X146" s="17">
        <v>11</v>
      </c>
      <c r="Y146" s="31">
        <f t="shared" si="17"/>
        <v>3</v>
      </c>
      <c r="Z146" s="37">
        <v>3980</v>
      </c>
      <c r="AA146" s="17">
        <v>0.4</v>
      </c>
      <c r="AB146" s="38">
        <v>3980</v>
      </c>
      <c r="AC146" s="31">
        <f t="shared" si="18"/>
        <v>998</v>
      </c>
      <c r="AD146" s="31">
        <f t="shared" si="19"/>
        <v>2994</v>
      </c>
      <c r="AE146" s="31">
        <f t="shared" si="20"/>
        <v>2994</v>
      </c>
      <c r="AF146" s="39"/>
      <c r="AG146" s="39"/>
      <c r="AH146" s="39"/>
      <c r="AI146" s="17" t="s">
        <v>73</v>
      </c>
    </row>
    <row r="147" s="6" customFormat="1" ht="23" customHeight="1" spans="1:37">
      <c r="A147" s="10">
        <v>146</v>
      </c>
      <c r="B147" s="13" t="s">
        <v>733</v>
      </c>
      <c r="C147" s="12" t="s">
        <v>734</v>
      </c>
      <c r="D147" s="13" t="s">
        <v>351</v>
      </c>
      <c r="E147" s="13" t="s">
        <v>373</v>
      </c>
      <c r="F147" s="13">
        <v>20220616</v>
      </c>
      <c r="G147" s="13"/>
      <c r="H147" s="13" t="s">
        <v>13</v>
      </c>
      <c r="I147" s="13" t="s">
        <v>573</v>
      </c>
      <c r="J147" s="13">
        <v>0</v>
      </c>
      <c r="K147" s="13">
        <v>3</v>
      </c>
      <c r="L147" s="13" t="s">
        <v>346</v>
      </c>
      <c r="M147" s="13" t="s">
        <v>347</v>
      </c>
      <c r="N147" s="13"/>
      <c r="O147" s="17"/>
      <c r="P147" s="17"/>
      <c r="Q147" s="31">
        <f t="shared" si="14"/>
        <v>0</v>
      </c>
      <c r="R147" s="17"/>
      <c r="S147" s="17"/>
      <c r="T147" s="17"/>
      <c r="U147" s="31">
        <f t="shared" si="15"/>
        <v>0</v>
      </c>
      <c r="V147" s="31">
        <f t="shared" si="16"/>
        <v>0</v>
      </c>
      <c r="W147" s="17">
        <v>9</v>
      </c>
      <c r="X147" s="17">
        <v>11</v>
      </c>
      <c r="Y147" s="31">
        <f t="shared" si="17"/>
        <v>3</v>
      </c>
      <c r="Z147" s="37">
        <v>3980</v>
      </c>
      <c r="AA147" s="17">
        <v>0.4</v>
      </c>
      <c r="AB147" s="38">
        <v>3980</v>
      </c>
      <c r="AC147" s="31">
        <f t="shared" si="18"/>
        <v>998</v>
      </c>
      <c r="AD147" s="31">
        <f t="shared" si="19"/>
        <v>2994</v>
      </c>
      <c r="AE147" s="31">
        <f t="shared" si="20"/>
        <v>2994</v>
      </c>
      <c r="AF147" s="39"/>
      <c r="AG147" s="39"/>
      <c r="AH147" s="39"/>
      <c r="AI147" s="17" t="s">
        <v>73</v>
      </c>
      <c r="AJ147" s="5"/>
      <c r="AK147" s="5"/>
    </row>
    <row r="148" s="5" customFormat="1" ht="23" customHeight="1" spans="1:35">
      <c r="A148" s="10">
        <v>147</v>
      </c>
      <c r="B148" s="13" t="s">
        <v>735</v>
      </c>
      <c r="C148" s="12" t="s">
        <v>736</v>
      </c>
      <c r="D148" s="13" t="s">
        <v>351</v>
      </c>
      <c r="E148" s="13" t="s">
        <v>737</v>
      </c>
      <c r="F148" s="13">
        <v>20220523</v>
      </c>
      <c r="G148" s="13"/>
      <c r="H148" s="13" t="s">
        <v>13</v>
      </c>
      <c r="I148" s="13" t="s">
        <v>688</v>
      </c>
      <c r="J148" s="13">
        <v>0</v>
      </c>
      <c r="K148" s="13">
        <v>2</v>
      </c>
      <c r="L148" s="13" t="s">
        <v>346</v>
      </c>
      <c r="M148" s="13" t="s">
        <v>347</v>
      </c>
      <c r="N148" s="13"/>
      <c r="O148" s="17"/>
      <c r="P148" s="17"/>
      <c r="Q148" s="31">
        <f t="shared" si="14"/>
        <v>0</v>
      </c>
      <c r="R148" s="17"/>
      <c r="S148" s="17"/>
      <c r="T148" s="17"/>
      <c r="U148" s="31">
        <f t="shared" si="15"/>
        <v>0</v>
      </c>
      <c r="V148" s="31">
        <f t="shared" si="16"/>
        <v>0</v>
      </c>
      <c r="W148" s="17">
        <v>10</v>
      </c>
      <c r="X148" s="17">
        <v>11</v>
      </c>
      <c r="Y148" s="31">
        <f t="shared" si="17"/>
        <v>2</v>
      </c>
      <c r="Z148" s="37">
        <v>3980</v>
      </c>
      <c r="AA148" s="17">
        <v>0.3</v>
      </c>
      <c r="AB148" s="38">
        <v>3980</v>
      </c>
      <c r="AC148" s="31">
        <f t="shared" si="18"/>
        <v>995</v>
      </c>
      <c r="AD148" s="31">
        <f t="shared" si="19"/>
        <v>1990</v>
      </c>
      <c r="AE148" s="31">
        <f t="shared" si="20"/>
        <v>1990</v>
      </c>
      <c r="AF148" s="39"/>
      <c r="AG148" s="39"/>
      <c r="AH148" s="39"/>
      <c r="AI148" s="17" t="s">
        <v>223</v>
      </c>
    </row>
    <row r="149" s="6" customFormat="1" ht="23" customHeight="1" spans="1:37">
      <c r="A149" s="10">
        <v>148</v>
      </c>
      <c r="B149" s="13" t="s">
        <v>738</v>
      </c>
      <c r="C149" s="12" t="s">
        <v>739</v>
      </c>
      <c r="D149" s="13" t="s">
        <v>351</v>
      </c>
      <c r="E149" s="13" t="s">
        <v>740</v>
      </c>
      <c r="F149" s="13">
        <v>20210620</v>
      </c>
      <c r="G149" s="13"/>
      <c r="H149" s="13" t="s">
        <v>13</v>
      </c>
      <c r="I149" s="13" t="s">
        <v>741</v>
      </c>
      <c r="J149" s="13">
        <v>0</v>
      </c>
      <c r="K149" s="13">
        <v>12</v>
      </c>
      <c r="L149" s="13" t="s">
        <v>346</v>
      </c>
      <c r="M149" s="13" t="s">
        <v>347</v>
      </c>
      <c r="N149" s="13"/>
      <c r="O149" s="17">
        <v>11</v>
      </c>
      <c r="P149" s="17">
        <v>12</v>
      </c>
      <c r="Q149" s="31">
        <f t="shared" si="14"/>
        <v>2</v>
      </c>
      <c r="R149" s="17">
        <v>3746</v>
      </c>
      <c r="S149" s="17">
        <v>0.3</v>
      </c>
      <c r="T149" s="17">
        <v>3746</v>
      </c>
      <c r="U149" s="31">
        <f t="shared" si="15"/>
        <v>936</v>
      </c>
      <c r="V149" s="31">
        <f t="shared" si="16"/>
        <v>1872</v>
      </c>
      <c r="W149" s="17">
        <v>1</v>
      </c>
      <c r="X149" s="17">
        <v>10</v>
      </c>
      <c r="Y149" s="31">
        <f t="shared" si="17"/>
        <v>10</v>
      </c>
      <c r="Z149" s="37">
        <v>3980</v>
      </c>
      <c r="AA149" s="17">
        <v>0.3</v>
      </c>
      <c r="AB149" s="38">
        <v>3980</v>
      </c>
      <c r="AC149" s="31">
        <f t="shared" si="18"/>
        <v>995</v>
      </c>
      <c r="AD149" s="31">
        <f t="shared" si="19"/>
        <v>9950</v>
      </c>
      <c r="AE149" s="31">
        <f t="shared" si="20"/>
        <v>11822</v>
      </c>
      <c r="AF149" s="39"/>
      <c r="AG149" s="39"/>
      <c r="AH149" s="39"/>
      <c r="AI149" s="17" t="s">
        <v>223</v>
      </c>
      <c r="AJ149" s="5"/>
      <c r="AK149" s="5"/>
    </row>
    <row r="150" s="6" customFormat="1" ht="23" customHeight="1" spans="1:37">
      <c r="A150" s="10">
        <v>149</v>
      </c>
      <c r="B150" s="13" t="s">
        <v>742</v>
      </c>
      <c r="C150" s="18" t="s">
        <v>743</v>
      </c>
      <c r="D150" s="13" t="s">
        <v>351</v>
      </c>
      <c r="E150" s="13" t="s">
        <v>744</v>
      </c>
      <c r="F150" s="13">
        <v>20210608</v>
      </c>
      <c r="G150" s="13"/>
      <c r="H150" s="13" t="s">
        <v>13</v>
      </c>
      <c r="I150" s="13" t="s">
        <v>745</v>
      </c>
      <c r="J150" s="13">
        <v>0</v>
      </c>
      <c r="K150" s="13">
        <v>0</v>
      </c>
      <c r="L150" s="13" t="s">
        <v>347</v>
      </c>
      <c r="M150" s="13" t="s">
        <v>347</v>
      </c>
      <c r="N150" s="20" t="s">
        <v>495</v>
      </c>
      <c r="O150" s="17"/>
      <c r="P150" s="17"/>
      <c r="Q150" s="31">
        <f t="shared" si="14"/>
        <v>0</v>
      </c>
      <c r="R150" s="17"/>
      <c r="S150" s="48"/>
      <c r="T150" s="17"/>
      <c r="U150" s="31">
        <f t="shared" si="15"/>
        <v>0</v>
      </c>
      <c r="V150" s="31">
        <f t="shared" si="16"/>
        <v>0</v>
      </c>
      <c r="W150" s="17"/>
      <c r="X150" s="17"/>
      <c r="Y150" s="31">
        <f t="shared" si="17"/>
        <v>0</v>
      </c>
      <c r="Z150" s="37"/>
      <c r="AA150" s="17"/>
      <c r="AB150" s="38"/>
      <c r="AC150" s="31">
        <f t="shared" si="18"/>
        <v>0</v>
      </c>
      <c r="AD150" s="31">
        <f t="shared" si="19"/>
        <v>0</v>
      </c>
      <c r="AE150" s="31">
        <f t="shared" si="20"/>
        <v>0</v>
      </c>
      <c r="AF150" s="39"/>
      <c r="AG150" s="39"/>
      <c r="AH150" s="39"/>
      <c r="AI150" s="17" t="s">
        <v>223</v>
      </c>
      <c r="AJ150" s="5"/>
      <c r="AK150" s="5"/>
    </row>
    <row r="151" s="6" customFormat="1" ht="23" customHeight="1" spans="1:37">
      <c r="A151" s="10">
        <v>150</v>
      </c>
      <c r="B151" s="13" t="s">
        <v>746</v>
      </c>
      <c r="C151" s="12" t="s">
        <v>747</v>
      </c>
      <c r="D151" s="13" t="s">
        <v>351</v>
      </c>
      <c r="E151" s="13" t="s">
        <v>373</v>
      </c>
      <c r="F151" s="13">
        <v>20220616</v>
      </c>
      <c r="G151" s="13"/>
      <c r="H151" s="13" t="s">
        <v>13</v>
      </c>
      <c r="I151" s="13" t="s">
        <v>398</v>
      </c>
      <c r="J151" s="13">
        <v>0</v>
      </c>
      <c r="K151" s="13">
        <v>4</v>
      </c>
      <c r="L151" s="13" t="s">
        <v>346</v>
      </c>
      <c r="M151" s="13" t="s">
        <v>347</v>
      </c>
      <c r="N151" s="13"/>
      <c r="O151" s="17"/>
      <c r="P151" s="17"/>
      <c r="Q151" s="31">
        <f t="shared" si="14"/>
        <v>0</v>
      </c>
      <c r="R151" s="17"/>
      <c r="S151" s="17"/>
      <c r="T151" s="17"/>
      <c r="U151" s="31">
        <f t="shared" si="15"/>
        <v>0</v>
      </c>
      <c r="V151" s="31">
        <f t="shared" si="16"/>
        <v>0</v>
      </c>
      <c r="W151" s="17">
        <v>8</v>
      </c>
      <c r="X151" s="17">
        <v>11</v>
      </c>
      <c r="Y151" s="31">
        <f t="shared" si="17"/>
        <v>4</v>
      </c>
      <c r="Z151" s="37">
        <v>3980</v>
      </c>
      <c r="AA151" s="17">
        <v>0.3</v>
      </c>
      <c r="AB151" s="38">
        <v>3980</v>
      </c>
      <c r="AC151" s="31">
        <f t="shared" si="18"/>
        <v>995</v>
      </c>
      <c r="AD151" s="31">
        <f t="shared" si="19"/>
        <v>3980</v>
      </c>
      <c r="AE151" s="31">
        <f t="shared" si="20"/>
        <v>3980</v>
      </c>
      <c r="AF151" s="39"/>
      <c r="AG151" s="39"/>
      <c r="AH151" s="39"/>
      <c r="AI151" s="17" t="s">
        <v>223</v>
      </c>
      <c r="AJ151" s="5"/>
      <c r="AK151" s="5"/>
    </row>
    <row r="152" s="5" customFormat="1" ht="23" customHeight="1" spans="1:35">
      <c r="A152" s="10">
        <v>151</v>
      </c>
      <c r="B152" s="13" t="s">
        <v>748</v>
      </c>
      <c r="C152" s="12" t="s">
        <v>749</v>
      </c>
      <c r="D152" s="13" t="s">
        <v>343</v>
      </c>
      <c r="E152" s="13" t="s">
        <v>460</v>
      </c>
      <c r="F152" s="17">
        <v>20210630</v>
      </c>
      <c r="G152" s="13"/>
      <c r="H152" s="13" t="s">
        <v>374</v>
      </c>
      <c r="I152" s="13" t="s">
        <v>750</v>
      </c>
      <c r="J152" s="13">
        <v>3</v>
      </c>
      <c r="K152" s="13">
        <v>9</v>
      </c>
      <c r="L152" s="13" t="s">
        <v>346</v>
      </c>
      <c r="M152" s="13" t="s">
        <v>347</v>
      </c>
      <c r="N152" s="13"/>
      <c r="O152" s="17">
        <v>12</v>
      </c>
      <c r="P152" s="17">
        <v>12</v>
      </c>
      <c r="Q152" s="31">
        <f t="shared" si="14"/>
        <v>1</v>
      </c>
      <c r="R152" s="17">
        <v>3746</v>
      </c>
      <c r="S152" s="17">
        <v>0.4</v>
      </c>
      <c r="T152" s="17">
        <v>3746</v>
      </c>
      <c r="U152" s="31">
        <f t="shared" si="15"/>
        <v>940</v>
      </c>
      <c r="V152" s="31">
        <f t="shared" si="16"/>
        <v>940</v>
      </c>
      <c r="W152" s="17">
        <v>1</v>
      </c>
      <c r="X152" s="17">
        <v>8</v>
      </c>
      <c r="Y152" s="31">
        <f t="shared" si="17"/>
        <v>8</v>
      </c>
      <c r="Z152" s="37">
        <v>3980</v>
      </c>
      <c r="AA152" s="17">
        <v>0.4</v>
      </c>
      <c r="AB152" s="38">
        <v>3746</v>
      </c>
      <c r="AC152" s="31">
        <f t="shared" si="18"/>
        <v>980</v>
      </c>
      <c r="AD152" s="31">
        <f t="shared" si="19"/>
        <v>7840</v>
      </c>
      <c r="AE152" s="31">
        <f t="shared" si="20"/>
        <v>8780</v>
      </c>
      <c r="AF152" s="39"/>
      <c r="AG152" s="39"/>
      <c r="AH152" s="39"/>
      <c r="AI152" s="17" t="s">
        <v>238</v>
      </c>
    </row>
    <row r="153" s="6" customFormat="1" ht="23" customHeight="1" spans="1:37">
      <c r="A153" s="10">
        <v>152</v>
      </c>
      <c r="B153" s="13" t="s">
        <v>751</v>
      </c>
      <c r="C153" s="12" t="s">
        <v>752</v>
      </c>
      <c r="D153" s="13" t="s">
        <v>343</v>
      </c>
      <c r="E153" s="13" t="s">
        <v>397</v>
      </c>
      <c r="F153" s="17">
        <v>20210630</v>
      </c>
      <c r="G153" s="13"/>
      <c r="H153" s="13" t="s">
        <v>374</v>
      </c>
      <c r="I153" s="13" t="s">
        <v>753</v>
      </c>
      <c r="J153" s="13">
        <v>1</v>
      </c>
      <c r="K153" s="13">
        <v>9</v>
      </c>
      <c r="L153" s="13" t="s">
        <v>346</v>
      </c>
      <c r="M153" s="13" t="s">
        <v>347</v>
      </c>
      <c r="N153" s="13"/>
      <c r="O153" s="17">
        <v>12</v>
      </c>
      <c r="P153" s="17">
        <v>12</v>
      </c>
      <c r="Q153" s="31">
        <f t="shared" si="14"/>
        <v>1</v>
      </c>
      <c r="R153" s="17">
        <v>3746</v>
      </c>
      <c r="S153" s="17">
        <v>0.4</v>
      </c>
      <c r="T153" s="17">
        <v>3746</v>
      </c>
      <c r="U153" s="31">
        <f t="shared" si="15"/>
        <v>940</v>
      </c>
      <c r="V153" s="31">
        <f t="shared" si="16"/>
        <v>940</v>
      </c>
      <c r="W153" s="17">
        <v>1</v>
      </c>
      <c r="X153" s="17">
        <v>8</v>
      </c>
      <c r="Y153" s="31">
        <f t="shared" si="17"/>
        <v>8</v>
      </c>
      <c r="Z153" s="37">
        <v>3980</v>
      </c>
      <c r="AA153" s="17">
        <v>0.4</v>
      </c>
      <c r="AB153" s="38">
        <v>3746</v>
      </c>
      <c r="AC153" s="31">
        <f t="shared" si="18"/>
        <v>980</v>
      </c>
      <c r="AD153" s="31">
        <f t="shared" si="19"/>
        <v>7840</v>
      </c>
      <c r="AE153" s="31">
        <f t="shared" si="20"/>
        <v>8780</v>
      </c>
      <c r="AF153" s="39"/>
      <c r="AG153" s="39"/>
      <c r="AH153" s="39"/>
      <c r="AI153" s="17" t="s">
        <v>238</v>
      </c>
      <c r="AJ153" s="5"/>
      <c r="AK153" s="5"/>
    </row>
    <row r="154" s="6" customFormat="1" ht="23" customHeight="1" spans="1:37">
      <c r="A154" s="10">
        <v>153</v>
      </c>
      <c r="B154" s="13" t="s">
        <v>751</v>
      </c>
      <c r="C154" s="12" t="s">
        <v>752</v>
      </c>
      <c r="D154" s="13" t="s">
        <v>343</v>
      </c>
      <c r="E154" s="13" t="s">
        <v>397</v>
      </c>
      <c r="F154" s="17">
        <v>20210630</v>
      </c>
      <c r="G154" s="13"/>
      <c r="H154" s="13" t="s">
        <v>374</v>
      </c>
      <c r="I154" s="13" t="s">
        <v>753</v>
      </c>
      <c r="J154" s="13"/>
      <c r="K154" s="13">
        <v>2</v>
      </c>
      <c r="L154" s="13" t="s">
        <v>346</v>
      </c>
      <c r="M154" s="13" t="s">
        <v>347</v>
      </c>
      <c r="N154" s="13"/>
      <c r="O154" s="17"/>
      <c r="P154" s="17"/>
      <c r="Q154" s="31">
        <f t="shared" si="14"/>
        <v>0</v>
      </c>
      <c r="R154" s="17"/>
      <c r="S154" s="17"/>
      <c r="T154" s="17"/>
      <c r="U154" s="31">
        <f t="shared" si="15"/>
        <v>0</v>
      </c>
      <c r="V154" s="31">
        <f t="shared" si="16"/>
        <v>0</v>
      </c>
      <c r="W154" s="17">
        <v>9</v>
      </c>
      <c r="X154" s="17">
        <v>10</v>
      </c>
      <c r="Y154" s="31">
        <f t="shared" si="17"/>
        <v>2</v>
      </c>
      <c r="Z154" s="37">
        <v>3980</v>
      </c>
      <c r="AA154" s="17">
        <v>0.4</v>
      </c>
      <c r="AB154" s="38">
        <v>3980</v>
      </c>
      <c r="AC154" s="31">
        <f t="shared" si="18"/>
        <v>998</v>
      </c>
      <c r="AD154" s="31">
        <f t="shared" si="19"/>
        <v>1996</v>
      </c>
      <c r="AE154" s="31">
        <f t="shared" si="20"/>
        <v>1996</v>
      </c>
      <c r="AF154" s="39"/>
      <c r="AG154" s="39"/>
      <c r="AH154" s="39"/>
      <c r="AI154" s="17" t="s">
        <v>238</v>
      </c>
      <c r="AJ154" s="5"/>
      <c r="AK154" s="5"/>
    </row>
    <row r="155" s="5" customFormat="1" ht="23" customHeight="1" spans="1:35">
      <c r="A155" s="10">
        <v>154</v>
      </c>
      <c r="B155" s="13" t="s">
        <v>754</v>
      </c>
      <c r="C155" s="12" t="s">
        <v>755</v>
      </c>
      <c r="D155" s="13" t="s">
        <v>351</v>
      </c>
      <c r="E155" s="13" t="s">
        <v>756</v>
      </c>
      <c r="F155" s="17">
        <v>20200623</v>
      </c>
      <c r="G155" s="13"/>
      <c r="H155" s="13" t="s">
        <v>374</v>
      </c>
      <c r="I155" s="13" t="s">
        <v>580</v>
      </c>
      <c r="J155" s="13">
        <v>7</v>
      </c>
      <c r="K155" s="13">
        <v>5</v>
      </c>
      <c r="L155" s="13" t="s">
        <v>346</v>
      </c>
      <c r="M155" s="13" t="s">
        <v>347</v>
      </c>
      <c r="N155" s="13"/>
      <c r="O155" s="17">
        <v>12</v>
      </c>
      <c r="P155" s="17">
        <v>12</v>
      </c>
      <c r="Q155" s="31">
        <f t="shared" si="14"/>
        <v>1</v>
      </c>
      <c r="R155" s="17">
        <v>3746</v>
      </c>
      <c r="S155" s="17">
        <v>0.4</v>
      </c>
      <c r="T155" s="17">
        <v>3746</v>
      </c>
      <c r="U155" s="31">
        <f t="shared" si="15"/>
        <v>940</v>
      </c>
      <c r="V155" s="31">
        <f t="shared" si="16"/>
        <v>940</v>
      </c>
      <c r="W155" s="17">
        <v>1</v>
      </c>
      <c r="X155" s="17">
        <v>4</v>
      </c>
      <c r="Y155" s="31">
        <f t="shared" si="17"/>
        <v>4</v>
      </c>
      <c r="Z155" s="37">
        <v>3980</v>
      </c>
      <c r="AA155" s="17">
        <v>0.4</v>
      </c>
      <c r="AB155" s="38">
        <v>3746</v>
      </c>
      <c r="AC155" s="31">
        <f t="shared" si="18"/>
        <v>980</v>
      </c>
      <c r="AD155" s="31">
        <f t="shared" si="19"/>
        <v>3920</v>
      </c>
      <c r="AE155" s="31">
        <f t="shared" si="20"/>
        <v>4860</v>
      </c>
      <c r="AF155" s="39"/>
      <c r="AG155" s="39"/>
      <c r="AH155" s="39"/>
      <c r="AI155" s="17" t="s">
        <v>67</v>
      </c>
    </row>
    <row r="156" s="6" customFormat="1" ht="23" customHeight="1" spans="1:37">
      <c r="A156" s="10">
        <v>155</v>
      </c>
      <c r="B156" s="13" t="s">
        <v>757</v>
      </c>
      <c r="C156" s="12" t="s">
        <v>758</v>
      </c>
      <c r="D156" s="13" t="s">
        <v>351</v>
      </c>
      <c r="E156" s="13" t="s">
        <v>759</v>
      </c>
      <c r="F156" s="13">
        <v>20220620</v>
      </c>
      <c r="G156" s="13"/>
      <c r="H156" s="13" t="s">
        <v>13</v>
      </c>
      <c r="I156" s="13" t="s">
        <v>760</v>
      </c>
      <c r="J156" s="13">
        <v>0</v>
      </c>
      <c r="K156" s="13">
        <v>1</v>
      </c>
      <c r="L156" s="13" t="s">
        <v>346</v>
      </c>
      <c r="M156" s="13" t="s">
        <v>347</v>
      </c>
      <c r="N156" s="13"/>
      <c r="O156" s="17"/>
      <c r="P156" s="17"/>
      <c r="Q156" s="31">
        <f t="shared" si="14"/>
        <v>0</v>
      </c>
      <c r="R156" s="17"/>
      <c r="S156" s="17"/>
      <c r="T156" s="17"/>
      <c r="U156" s="31">
        <f t="shared" si="15"/>
        <v>0</v>
      </c>
      <c r="V156" s="31">
        <f t="shared" si="16"/>
        <v>0</v>
      </c>
      <c r="W156" s="17">
        <v>11</v>
      </c>
      <c r="X156" s="17">
        <v>11</v>
      </c>
      <c r="Y156" s="31">
        <f t="shared" si="17"/>
        <v>1</v>
      </c>
      <c r="Z156" s="37">
        <v>3980</v>
      </c>
      <c r="AA156" s="17">
        <v>0.4</v>
      </c>
      <c r="AB156" s="38">
        <v>3980</v>
      </c>
      <c r="AC156" s="31">
        <f t="shared" si="18"/>
        <v>998</v>
      </c>
      <c r="AD156" s="31">
        <f t="shared" si="19"/>
        <v>998</v>
      </c>
      <c r="AE156" s="31">
        <f t="shared" si="20"/>
        <v>998</v>
      </c>
      <c r="AF156" s="39"/>
      <c r="AG156" s="39"/>
      <c r="AH156" s="39"/>
      <c r="AI156" s="17" t="s">
        <v>67</v>
      </c>
      <c r="AJ156" s="5"/>
      <c r="AK156" s="5"/>
    </row>
    <row r="157" s="6" customFormat="1" ht="23" customHeight="1" spans="1:37">
      <c r="A157" s="10">
        <v>156</v>
      </c>
      <c r="B157" s="13" t="s">
        <v>761</v>
      </c>
      <c r="C157" s="12" t="s">
        <v>762</v>
      </c>
      <c r="D157" s="13" t="s">
        <v>351</v>
      </c>
      <c r="E157" s="13" t="s">
        <v>763</v>
      </c>
      <c r="F157" s="17">
        <v>20200616</v>
      </c>
      <c r="G157" s="13"/>
      <c r="H157" s="13" t="s">
        <v>374</v>
      </c>
      <c r="I157" s="13" t="s">
        <v>764</v>
      </c>
      <c r="J157" s="13">
        <v>5</v>
      </c>
      <c r="K157" s="13">
        <v>4</v>
      </c>
      <c r="L157" s="13" t="s">
        <v>346</v>
      </c>
      <c r="M157" s="13" t="s">
        <v>347</v>
      </c>
      <c r="N157" s="13"/>
      <c r="O157" s="17">
        <v>12</v>
      </c>
      <c r="P157" s="17">
        <v>12</v>
      </c>
      <c r="Q157" s="31">
        <f t="shared" si="14"/>
        <v>1</v>
      </c>
      <c r="R157" s="17">
        <v>3746</v>
      </c>
      <c r="S157" s="17">
        <v>0.4</v>
      </c>
      <c r="T157" s="17">
        <v>3746</v>
      </c>
      <c r="U157" s="31">
        <f t="shared" si="15"/>
        <v>940</v>
      </c>
      <c r="V157" s="31">
        <f t="shared" si="16"/>
        <v>940</v>
      </c>
      <c r="W157" s="17">
        <v>4</v>
      </c>
      <c r="X157" s="17">
        <v>6</v>
      </c>
      <c r="Y157" s="31">
        <f t="shared" si="17"/>
        <v>3</v>
      </c>
      <c r="Z157" s="37">
        <v>3980</v>
      </c>
      <c r="AA157" s="17">
        <v>0.4</v>
      </c>
      <c r="AB157" s="38">
        <v>3746</v>
      </c>
      <c r="AC157" s="31">
        <f t="shared" si="18"/>
        <v>980</v>
      </c>
      <c r="AD157" s="31">
        <f t="shared" si="19"/>
        <v>2940</v>
      </c>
      <c r="AE157" s="31">
        <f t="shared" si="20"/>
        <v>3880</v>
      </c>
      <c r="AF157" s="39" t="s">
        <v>765</v>
      </c>
      <c r="AG157" s="39"/>
      <c r="AH157" s="17"/>
      <c r="AI157" s="17" t="s">
        <v>284</v>
      </c>
      <c r="AJ157" s="5"/>
      <c r="AK157" s="5"/>
    </row>
    <row r="158" s="6" customFormat="1" ht="23" customHeight="1" spans="1:37">
      <c r="A158" s="10">
        <v>157</v>
      </c>
      <c r="B158" s="13" t="s">
        <v>761</v>
      </c>
      <c r="C158" s="12" t="s">
        <v>762</v>
      </c>
      <c r="D158" s="13" t="s">
        <v>351</v>
      </c>
      <c r="E158" s="13" t="s">
        <v>763</v>
      </c>
      <c r="F158" s="17">
        <v>20200616</v>
      </c>
      <c r="G158" s="13"/>
      <c r="H158" s="13" t="s">
        <v>374</v>
      </c>
      <c r="I158" s="13" t="s">
        <v>764</v>
      </c>
      <c r="J158" s="13"/>
      <c r="K158" s="13">
        <v>1</v>
      </c>
      <c r="L158" s="13" t="s">
        <v>346</v>
      </c>
      <c r="M158" s="13" t="s">
        <v>347</v>
      </c>
      <c r="N158" s="13"/>
      <c r="O158" s="17"/>
      <c r="P158" s="17"/>
      <c r="Q158" s="31">
        <f t="shared" si="14"/>
        <v>0</v>
      </c>
      <c r="R158" s="17"/>
      <c r="S158" s="48"/>
      <c r="T158" s="17"/>
      <c r="U158" s="31">
        <f t="shared" si="15"/>
        <v>0</v>
      </c>
      <c r="V158" s="31">
        <f t="shared" si="16"/>
        <v>0</v>
      </c>
      <c r="W158" s="17">
        <v>2</v>
      </c>
      <c r="X158" s="17">
        <v>2</v>
      </c>
      <c r="Y158" s="31">
        <f t="shared" si="17"/>
        <v>1</v>
      </c>
      <c r="Z158" s="37">
        <v>3980</v>
      </c>
      <c r="AA158" s="17">
        <v>0.4</v>
      </c>
      <c r="AB158" s="38">
        <v>3746</v>
      </c>
      <c r="AC158" s="31">
        <f t="shared" si="18"/>
        <v>980</v>
      </c>
      <c r="AD158" s="31">
        <f t="shared" si="19"/>
        <v>980</v>
      </c>
      <c r="AE158" s="31">
        <f t="shared" si="20"/>
        <v>980</v>
      </c>
      <c r="AF158" s="39" t="s">
        <v>765</v>
      </c>
      <c r="AG158" s="39"/>
      <c r="AH158" s="17"/>
      <c r="AI158" s="17" t="s">
        <v>284</v>
      </c>
      <c r="AJ158" s="5"/>
      <c r="AK158" s="5"/>
    </row>
    <row r="159" s="6" customFormat="1" ht="23" customHeight="1" spans="1:37">
      <c r="A159" s="10">
        <v>158</v>
      </c>
      <c r="B159" s="13" t="s">
        <v>766</v>
      </c>
      <c r="C159" s="12" t="s">
        <v>767</v>
      </c>
      <c r="D159" s="13" t="s">
        <v>343</v>
      </c>
      <c r="E159" s="13" t="s">
        <v>768</v>
      </c>
      <c r="F159" s="17">
        <v>20210701</v>
      </c>
      <c r="G159" s="13"/>
      <c r="H159" s="13" t="s">
        <v>374</v>
      </c>
      <c r="I159" s="13" t="s">
        <v>484</v>
      </c>
      <c r="J159" s="13">
        <v>5</v>
      </c>
      <c r="K159" s="13">
        <v>5</v>
      </c>
      <c r="L159" s="13" t="s">
        <v>346</v>
      </c>
      <c r="M159" s="13" t="s">
        <v>347</v>
      </c>
      <c r="N159" s="13"/>
      <c r="O159" s="17">
        <v>12</v>
      </c>
      <c r="P159" s="17">
        <v>12</v>
      </c>
      <c r="Q159" s="31">
        <f t="shared" si="14"/>
        <v>1</v>
      </c>
      <c r="R159" s="17">
        <v>3746</v>
      </c>
      <c r="S159" s="17">
        <v>0.4</v>
      </c>
      <c r="T159" s="17">
        <v>3746</v>
      </c>
      <c r="U159" s="31">
        <f t="shared" si="15"/>
        <v>940</v>
      </c>
      <c r="V159" s="31">
        <f t="shared" si="16"/>
        <v>940</v>
      </c>
      <c r="W159" s="17">
        <v>4</v>
      </c>
      <c r="X159" s="17">
        <v>7</v>
      </c>
      <c r="Y159" s="31">
        <f t="shared" si="17"/>
        <v>4</v>
      </c>
      <c r="Z159" s="37">
        <v>3980</v>
      </c>
      <c r="AA159" s="17">
        <v>0.4</v>
      </c>
      <c r="AB159" s="38">
        <v>3746</v>
      </c>
      <c r="AC159" s="31">
        <f t="shared" si="18"/>
        <v>980</v>
      </c>
      <c r="AD159" s="31">
        <f t="shared" si="19"/>
        <v>3920</v>
      </c>
      <c r="AE159" s="31">
        <f t="shared" si="20"/>
        <v>4860</v>
      </c>
      <c r="AF159" s="39" t="s">
        <v>769</v>
      </c>
      <c r="AG159" s="39"/>
      <c r="AH159" s="17"/>
      <c r="AI159" s="17" t="s">
        <v>284</v>
      </c>
      <c r="AJ159" s="5"/>
      <c r="AK159" s="5"/>
    </row>
    <row r="160" s="6" customFormat="1" ht="23" customHeight="1" spans="1:37">
      <c r="A160" s="10">
        <v>159</v>
      </c>
      <c r="B160" s="13" t="s">
        <v>770</v>
      </c>
      <c r="C160" s="12" t="s">
        <v>771</v>
      </c>
      <c r="D160" s="13" t="s">
        <v>343</v>
      </c>
      <c r="E160" s="13" t="s">
        <v>460</v>
      </c>
      <c r="F160" s="17">
        <v>20210630</v>
      </c>
      <c r="G160" s="13"/>
      <c r="H160" s="13" t="s">
        <v>374</v>
      </c>
      <c r="I160" s="13" t="s">
        <v>484</v>
      </c>
      <c r="J160" s="13">
        <v>5</v>
      </c>
      <c r="K160" s="13">
        <v>7</v>
      </c>
      <c r="L160" s="13" t="s">
        <v>346</v>
      </c>
      <c r="M160" s="13" t="s">
        <v>347</v>
      </c>
      <c r="N160" s="13"/>
      <c r="O160" s="17">
        <v>12</v>
      </c>
      <c r="P160" s="17">
        <v>12</v>
      </c>
      <c r="Q160" s="31">
        <f t="shared" si="14"/>
        <v>1</v>
      </c>
      <c r="R160" s="17">
        <v>3746</v>
      </c>
      <c r="S160" s="17">
        <v>0.4</v>
      </c>
      <c r="T160" s="17">
        <v>3746</v>
      </c>
      <c r="U160" s="31">
        <f t="shared" si="15"/>
        <v>940</v>
      </c>
      <c r="V160" s="31">
        <f t="shared" si="16"/>
        <v>940</v>
      </c>
      <c r="W160" s="17">
        <v>1</v>
      </c>
      <c r="X160" s="17">
        <v>6</v>
      </c>
      <c r="Y160" s="31">
        <f t="shared" si="17"/>
        <v>6</v>
      </c>
      <c r="Z160" s="37">
        <v>3980</v>
      </c>
      <c r="AA160" s="17">
        <v>0.4</v>
      </c>
      <c r="AB160" s="38">
        <v>3746</v>
      </c>
      <c r="AC160" s="31">
        <f t="shared" si="18"/>
        <v>980</v>
      </c>
      <c r="AD160" s="31">
        <f t="shared" si="19"/>
        <v>5880</v>
      </c>
      <c r="AE160" s="31">
        <f t="shared" si="20"/>
        <v>6820</v>
      </c>
      <c r="AF160" s="39" t="s">
        <v>765</v>
      </c>
      <c r="AG160" s="39"/>
      <c r="AH160" s="17"/>
      <c r="AI160" s="17" t="s">
        <v>284</v>
      </c>
      <c r="AJ160" s="5"/>
      <c r="AK160" s="5"/>
    </row>
    <row r="161" s="6" customFormat="1" ht="23" customHeight="1" spans="1:37">
      <c r="A161" s="10">
        <v>160</v>
      </c>
      <c r="B161" s="13" t="s">
        <v>772</v>
      </c>
      <c r="C161" s="12" t="s">
        <v>773</v>
      </c>
      <c r="D161" s="13" t="s">
        <v>351</v>
      </c>
      <c r="E161" s="13" t="s">
        <v>774</v>
      </c>
      <c r="F161" s="17">
        <v>20210611</v>
      </c>
      <c r="G161" s="13"/>
      <c r="H161" s="13" t="s">
        <v>374</v>
      </c>
      <c r="I161" s="13" t="s">
        <v>710</v>
      </c>
      <c r="J161" s="13">
        <v>3</v>
      </c>
      <c r="K161" s="13">
        <v>2</v>
      </c>
      <c r="L161" s="13" t="s">
        <v>346</v>
      </c>
      <c r="M161" s="13" t="s">
        <v>347</v>
      </c>
      <c r="N161" s="13"/>
      <c r="O161" s="17">
        <v>12</v>
      </c>
      <c r="P161" s="17">
        <v>12</v>
      </c>
      <c r="Q161" s="31">
        <f t="shared" si="14"/>
        <v>1</v>
      </c>
      <c r="R161" s="17">
        <v>3746</v>
      </c>
      <c r="S161" s="17">
        <v>0.4</v>
      </c>
      <c r="T161" s="17">
        <v>3746</v>
      </c>
      <c r="U161" s="31">
        <f t="shared" si="15"/>
        <v>940</v>
      </c>
      <c r="V161" s="31">
        <f t="shared" si="16"/>
        <v>940</v>
      </c>
      <c r="W161" s="17">
        <v>2</v>
      </c>
      <c r="X161" s="17">
        <v>2</v>
      </c>
      <c r="Y161" s="31">
        <f t="shared" si="17"/>
        <v>1</v>
      </c>
      <c r="Z161" s="37">
        <v>3980</v>
      </c>
      <c r="AA161" s="17">
        <v>0.4</v>
      </c>
      <c r="AB161" s="38">
        <v>3746</v>
      </c>
      <c r="AC161" s="31">
        <f t="shared" si="18"/>
        <v>980</v>
      </c>
      <c r="AD161" s="31">
        <f t="shared" si="19"/>
        <v>980</v>
      </c>
      <c r="AE161" s="31">
        <f t="shared" si="20"/>
        <v>1920</v>
      </c>
      <c r="AF161" s="39" t="s">
        <v>775</v>
      </c>
      <c r="AG161" s="39"/>
      <c r="AH161" s="17" t="s">
        <v>776</v>
      </c>
      <c r="AI161" s="17" t="s">
        <v>284</v>
      </c>
      <c r="AJ161" s="5"/>
      <c r="AK161" s="5"/>
    </row>
    <row r="162" s="6" customFormat="1" ht="21" customHeight="1" spans="1:37">
      <c r="A162" s="10">
        <v>161</v>
      </c>
      <c r="B162" s="13" t="s">
        <v>772</v>
      </c>
      <c r="C162" s="12" t="s">
        <v>773</v>
      </c>
      <c r="D162" s="13" t="s">
        <v>351</v>
      </c>
      <c r="E162" s="13" t="s">
        <v>774</v>
      </c>
      <c r="F162" s="17">
        <v>20210611</v>
      </c>
      <c r="G162" s="13"/>
      <c r="H162" s="13" t="s">
        <v>374</v>
      </c>
      <c r="I162" s="13" t="s">
        <v>710</v>
      </c>
      <c r="J162" s="13"/>
      <c r="K162" s="13">
        <v>5</v>
      </c>
      <c r="L162" s="13" t="s">
        <v>346</v>
      </c>
      <c r="M162" s="13" t="s">
        <v>347</v>
      </c>
      <c r="N162" s="13"/>
      <c r="O162" s="17"/>
      <c r="P162" s="17"/>
      <c r="Q162" s="31">
        <f t="shared" si="14"/>
        <v>0</v>
      </c>
      <c r="R162" s="17"/>
      <c r="S162" s="48"/>
      <c r="T162" s="17"/>
      <c r="U162" s="31">
        <f t="shared" si="15"/>
        <v>0</v>
      </c>
      <c r="V162" s="31">
        <f t="shared" si="16"/>
        <v>0</v>
      </c>
      <c r="W162" s="17">
        <v>4</v>
      </c>
      <c r="X162" s="17">
        <v>8</v>
      </c>
      <c r="Y162" s="31">
        <f t="shared" si="17"/>
        <v>5</v>
      </c>
      <c r="Z162" s="37">
        <v>3980</v>
      </c>
      <c r="AA162" s="17">
        <v>0.4</v>
      </c>
      <c r="AB162" s="38">
        <v>3746</v>
      </c>
      <c r="AC162" s="31">
        <f t="shared" si="18"/>
        <v>980</v>
      </c>
      <c r="AD162" s="31">
        <f t="shared" si="19"/>
        <v>4900</v>
      </c>
      <c r="AE162" s="31">
        <f t="shared" si="20"/>
        <v>4900</v>
      </c>
      <c r="AF162" s="39" t="s">
        <v>777</v>
      </c>
      <c r="AG162" s="39"/>
      <c r="AH162" s="17"/>
      <c r="AI162" s="17" t="s">
        <v>284</v>
      </c>
      <c r="AJ162" s="5"/>
      <c r="AK162" s="5"/>
    </row>
    <row r="163" s="6" customFormat="1" ht="23" customHeight="1" spans="1:37">
      <c r="A163" s="10">
        <v>162</v>
      </c>
      <c r="B163" s="13" t="s">
        <v>772</v>
      </c>
      <c r="C163" s="12" t="s">
        <v>773</v>
      </c>
      <c r="D163" s="13" t="s">
        <v>351</v>
      </c>
      <c r="E163" s="13" t="s">
        <v>774</v>
      </c>
      <c r="F163" s="17">
        <v>20210611</v>
      </c>
      <c r="G163" s="13"/>
      <c r="H163" s="13" t="s">
        <v>374</v>
      </c>
      <c r="I163" s="13" t="s">
        <v>710</v>
      </c>
      <c r="J163" s="13"/>
      <c r="K163" s="13">
        <v>1</v>
      </c>
      <c r="L163" s="13" t="s">
        <v>346</v>
      </c>
      <c r="M163" s="13" t="s">
        <v>347</v>
      </c>
      <c r="N163" s="13"/>
      <c r="O163" s="17"/>
      <c r="P163" s="17"/>
      <c r="Q163" s="31">
        <f t="shared" si="14"/>
        <v>0</v>
      </c>
      <c r="R163" s="17"/>
      <c r="S163" s="48"/>
      <c r="T163" s="17"/>
      <c r="U163" s="31">
        <f t="shared" si="15"/>
        <v>0</v>
      </c>
      <c r="V163" s="31">
        <f t="shared" si="16"/>
        <v>0</v>
      </c>
      <c r="W163" s="17">
        <v>9</v>
      </c>
      <c r="X163" s="17">
        <v>9</v>
      </c>
      <c r="Y163" s="31">
        <f t="shared" si="17"/>
        <v>1</v>
      </c>
      <c r="Z163" s="37">
        <v>3980</v>
      </c>
      <c r="AA163" s="17">
        <v>0.4</v>
      </c>
      <c r="AB163" s="38">
        <v>3980</v>
      </c>
      <c r="AC163" s="31">
        <f t="shared" si="18"/>
        <v>998</v>
      </c>
      <c r="AD163" s="31">
        <f t="shared" si="19"/>
        <v>998</v>
      </c>
      <c r="AE163" s="31">
        <f t="shared" si="20"/>
        <v>998</v>
      </c>
      <c r="AF163" s="39" t="s">
        <v>777</v>
      </c>
      <c r="AG163" s="39"/>
      <c r="AH163" s="17"/>
      <c r="AI163" s="17" t="s">
        <v>284</v>
      </c>
      <c r="AJ163" s="5"/>
      <c r="AK163" s="5"/>
    </row>
    <row r="164" s="6" customFormat="1" ht="23" customHeight="1" spans="1:37">
      <c r="A164" s="10">
        <v>163</v>
      </c>
      <c r="B164" s="13" t="s">
        <v>778</v>
      </c>
      <c r="C164" s="12" t="s">
        <v>779</v>
      </c>
      <c r="D164" s="13" t="s">
        <v>343</v>
      </c>
      <c r="E164" s="13" t="s">
        <v>780</v>
      </c>
      <c r="F164" s="13">
        <v>20210630</v>
      </c>
      <c r="G164" s="13"/>
      <c r="H164" s="13" t="s">
        <v>374</v>
      </c>
      <c r="I164" s="13" t="s">
        <v>741</v>
      </c>
      <c r="J164" s="13">
        <v>1</v>
      </c>
      <c r="K164" s="13">
        <v>2</v>
      </c>
      <c r="L164" s="13" t="s">
        <v>346</v>
      </c>
      <c r="M164" s="13" t="s">
        <v>347</v>
      </c>
      <c r="N164" s="13"/>
      <c r="O164" s="17"/>
      <c r="P164" s="17"/>
      <c r="Q164" s="31">
        <f t="shared" si="14"/>
        <v>0</v>
      </c>
      <c r="R164" s="17"/>
      <c r="S164" s="48"/>
      <c r="T164" s="17"/>
      <c r="U164" s="31">
        <f t="shared" si="15"/>
        <v>0</v>
      </c>
      <c r="V164" s="31">
        <f t="shared" si="16"/>
        <v>0</v>
      </c>
      <c r="W164" s="17">
        <v>1</v>
      </c>
      <c r="X164" s="17">
        <v>2</v>
      </c>
      <c r="Y164" s="31">
        <f t="shared" si="17"/>
        <v>2</v>
      </c>
      <c r="Z164" s="37">
        <v>3980</v>
      </c>
      <c r="AA164" s="17">
        <v>0.4</v>
      </c>
      <c r="AB164" s="38">
        <v>3746</v>
      </c>
      <c r="AC164" s="31">
        <f t="shared" si="18"/>
        <v>980</v>
      </c>
      <c r="AD164" s="31">
        <f t="shared" si="19"/>
        <v>1960</v>
      </c>
      <c r="AE164" s="31">
        <f t="shared" si="20"/>
        <v>1960</v>
      </c>
      <c r="AF164" s="39" t="s">
        <v>777</v>
      </c>
      <c r="AG164" s="39"/>
      <c r="AH164" s="17"/>
      <c r="AI164" s="17" t="s">
        <v>284</v>
      </c>
      <c r="AJ164" s="5"/>
      <c r="AK164" s="5"/>
    </row>
    <row r="165" s="6" customFormat="1" ht="23" customHeight="1" spans="1:37">
      <c r="A165" s="10">
        <v>164</v>
      </c>
      <c r="B165" s="13" t="s">
        <v>778</v>
      </c>
      <c r="C165" s="12" t="s">
        <v>779</v>
      </c>
      <c r="D165" s="13" t="s">
        <v>343</v>
      </c>
      <c r="E165" s="13" t="s">
        <v>780</v>
      </c>
      <c r="F165" s="13">
        <v>20210630</v>
      </c>
      <c r="G165" s="13"/>
      <c r="H165" s="13" t="s">
        <v>374</v>
      </c>
      <c r="I165" s="13" t="s">
        <v>741</v>
      </c>
      <c r="J165" s="13"/>
      <c r="K165" s="13">
        <v>5</v>
      </c>
      <c r="L165" s="13" t="s">
        <v>346</v>
      </c>
      <c r="M165" s="13" t="s">
        <v>347</v>
      </c>
      <c r="N165" s="13"/>
      <c r="O165" s="17"/>
      <c r="P165" s="17"/>
      <c r="Q165" s="31">
        <f t="shared" si="14"/>
        <v>0</v>
      </c>
      <c r="R165" s="17"/>
      <c r="S165" s="48"/>
      <c r="T165" s="17"/>
      <c r="U165" s="31">
        <f t="shared" si="15"/>
        <v>0</v>
      </c>
      <c r="V165" s="31">
        <f t="shared" si="16"/>
        <v>0</v>
      </c>
      <c r="W165" s="17">
        <v>4</v>
      </c>
      <c r="X165" s="17">
        <v>8</v>
      </c>
      <c r="Y165" s="31">
        <f t="shared" si="17"/>
        <v>5</v>
      </c>
      <c r="Z165" s="37">
        <v>3980</v>
      </c>
      <c r="AA165" s="17">
        <v>0.4</v>
      </c>
      <c r="AB165" s="38">
        <v>3746</v>
      </c>
      <c r="AC165" s="31">
        <f t="shared" si="18"/>
        <v>980</v>
      </c>
      <c r="AD165" s="31">
        <f t="shared" si="19"/>
        <v>4900</v>
      </c>
      <c r="AE165" s="31">
        <f t="shared" si="20"/>
        <v>4900</v>
      </c>
      <c r="AF165" s="39" t="s">
        <v>777</v>
      </c>
      <c r="AG165" s="39"/>
      <c r="AH165" s="17"/>
      <c r="AI165" s="17" t="s">
        <v>284</v>
      </c>
      <c r="AJ165" s="5"/>
      <c r="AK165" s="5"/>
    </row>
    <row r="166" s="6" customFormat="1" ht="23" customHeight="1" spans="1:37">
      <c r="A166" s="10">
        <v>165</v>
      </c>
      <c r="B166" s="13" t="s">
        <v>778</v>
      </c>
      <c r="C166" s="12" t="s">
        <v>779</v>
      </c>
      <c r="D166" s="13" t="s">
        <v>343</v>
      </c>
      <c r="E166" s="13" t="s">
        <v>780</v>
      </c>
      <c r="F166" s="13">
        <v>20210630</v>
      </c>
      <c r="G166" s="13"/>
      <c r="H166" s="13" t="s">
        <v>374</v>
      </c>
      <c r="I166" s="13" t="s">
        <v>741</v>
      </c>
      <c r="J166" s="13"/>
      <c r="K166" s="13">
        <v>1</v>
      </c>
      <c r="L166" s="13" t="s">
        <v>346</v>
      </c>
      <c r="M166" s="13" t="s">
        <v>347</v>
      </c>
      <c r="N166" s="13"/>
      <c r="O166" s="17"/>
      <c r="P166" s="17"/>
      <c r="Q166" s="31">
        <f t="shared" si="14"/>
        <v>0</v>
      </c>
      <c r="R166" s="17"/>
      <c r="S166" s="48"/>
      <c r="T166" s="17"/>
      <c r="U166" s="31">
        <f t="shared" si="15"/>
        <v>0</v>
      </c>
      <c r="V166" s="31">
        <f t="shared" si="16"/>
        <v>0</v>
      </c>
      <c r="W166" s="17">
        <v>9</v>
      </c>
      <c r="X166" s="17">
        <v>9</v>
      </c>
      <c r="Y166" s="31">
        <f t="shared" si="17"/>
        <v>1</v>
      </c>
      <c r="Z166" s="37">
        <v>3980</v>
      </c>
      <c r="AA166" s="17">
        <v>0.4</v>
      </c>
      <c r="AB166" s="38">
        <v>3980</v>
      </c>
      <c r="AC166" s="31">
        <f t="shared" si="18"/>
        <v>998</v>
      </c>
      <c r="AD166" s="31">
        <f t="shared" si="19"/>
        <v>998</v>
      </c>
      <c r="AE166" s="31">
        <f t="shared" si="20"/>
        <v>998</v>
      </c>
      <c r="AF166" s="39" t="s">
        <v>777</v>
      </c>
      <c r="AG166" s="39"/>
      <c r="AH166" s="17"/>
      <c r="AI166" s="17" t="s">
        <v>284</v>
      </c>
      <c r="AJ166" s="5"/>
      <c r="AK166" s="5"/>
    </row>
    <row r="167" s="6" customFormat="1" ht="23" customHeight="1" spans="1:37">
      <c r="A167" s="10">
        <v>166</v>
      </c>
      <c r="B167" s="13" t="s">
        <v>778</v>
      </c>
      <c r="C167" s="12" t="s">
        <v>779</v>
      </c>
      <c r="D167" s="13" t="s">
        <v>343</v>
      </c>
      <c r="E167" s="13" t="s">
        <v>780</v>
      </c>
      <c r="F167" s="13">
        <v>20210630</v>
      </c>
      <c r="G167" s="13"/>
      <c r="H167" s="13" t="s">
        <v>374</v>
      </c>
      <c r="I167" s="13" t="s">
        <v>741</v>
      </c>
      <c r="J167" s="13"/>
      <c r="K167" s="13">
        <v>2</v>
      </c>
      <c r="L167" s="13" t="s">
        <v>346</v>
      </c>
      <c r="M167" s="13" t="s">
        <v>347</v>
      </c>
      <c r="N167" s="13"/>
      <c r="O167" s="17">
        <v>12</v>
      </c>
      <c r="P167" s="17">
        <v>12</v>
      </c>
      <c r="Q167" s="31">
        <f t="shared" si="14"/>
        <v>1</v>
      </c>
      <c r="R167" s="17">
        <v>3746</v>
      </c>
      <c r="S167" s="17">
        <v>0.4</v>
      </c>
      <c r="T167" s="17">
        <v>3746</v>
      </c>
      <c r="U167" s="31">
        <f t="shared" si="15"/>
        <v>940</v>
      </c>
      <c r="V167" s="31">
        <f t="shared" si="16"/>
        <v>940</v>
      </c>
      <c r="W167" s="17">
        <v>10</v>
      </c>
      <c r="X167" s="17">
        <v>10</v>
      </c>
      <c r="Y167" s="31">
        <f t="shared" si="17"/>
        <v>1</v>
      </c>
      <c r="Z167" s="37">
        <v>3980</v>
      </c>
      <c r="AA167" s="17">
        <v>0.4</v>
      </c>
      <c r="AB167" s="38">
        <v>3980</v>
      </c>
      <c r="AC167" s="31">
        <f t="shared" si="18"/>
        <v>998</v>
      </c>
      <c r="AD167" s="31">
        <f t="shared" si="19"/>
        <v>998</v>
      </c>
      <c r="AE167" s="31">
        <f t="shared" si="20"/>
        <v>1938</v>
      </c>
      <c r="AF167" s="39"/>
      <c r="AG167" s="39"/>
      <c r="AH167" s="17"/>
      <c r="AI167" s="17" t="s">
        <v>284</v>
      </c>
      <c r="AJ167" s="5"/>
      <c r="AK167" s="5"/>
    </row>
    <row r="168" s="6" customFormat="1" ht="23" customHeight="1" spans="1:37">
      <c r="A168" s="10">
        <v>167</v>
      </c>
      <c r="B168" s="13" t="s">
        <v>781</v>
      </c>
      <c r="C168" s="12" t="s">
        <v>782</v>
      </c>
      <c r="D168" s="13" t="s">
        <v>343</v>
      </c>
      <c r="E168" s="13" t="s">
        <v>783</v>
      </c>
      <c r="F168" s="17">
        <v>20210701</v>
      </c>
      <c r="G168" s="13"/>
      <c r="H168" s="13" t="s">
        <v>374</v>
      </c>
      <c r="I168" s="13" t="s">
        <v>784</v>
      </c>
      <c r="J168" s="13">
        <v>4</v>
      </c>
      <c r="K168" s="13">
        <v>5</v>
      </c>
      <c r="L168" s="13" t="s">
        <v>346</v>
      </c>
      <c r="M168" s="13" t="s">
        <v>347</v>
      </c>
      <c r="N168" s="13"/>
      <c r="O168" s="17">
        <v>12</v>
      </c>
      <c r="P168" s="17">
        <v>12</v>
      </c>
      <c r="Q168" s="31">
        <f t="shared" si="14"/>
        <v>1</v>
      </c>
      <c r="R168" s="17">
        <v>3746</v>
      </c>
      <c r="S168" s="17">
        <v>0.4</v>
      </c>
      <c r="T168" s="17">
        <v>3746</v>
      </c>
      <c r="U168" s="31">
        <f t="shared" si="15"/>
        <v>940</v>
      </c>
      <c r="V168" s="31">
        <f t="shared" si="16"/>
        <v>940</v>
      </c>
      <c r="W168" s="17">
        <v>5</v>
      </c>
      <c r="X168" s="17">
        <v>8</v>
      </c>
      <c r="Y168" s="31">
        <f t="shared" si="17"/>
        <v>4</v>
      </c>
      <c r="Z168" s="37">
        <v>3980</v>
      </c>
      <c r="AA168" s="17">
        <v>0.4</v>
      </c>
      <c r="AB168" s="38">
        <v>3746</v>
      </c>
      <c r="AC168" s="31">
        <f t="shared" si="18"/>
        <v>980</v>
      </c>
      <c r="AD168" s="31">
        <f t="shared" si="19"/>
        <v>3920</v>
      </c>
      <c r="AE168" s="31">
        <f t="shared" si="20"/>
        <v>4860</v>
      </c>
      <c r="AF168" s="39" t="s">
        <v>777</v>
      </c>
      <c r="AG168" s="39"/>
      <c r="AH168" s="17"/>
      <c r="AI168" s="17" t="s">
        <v>284</v>
      </c>
      <c r="AJ168" s="5"/>
      <c r="AK168" s="5"/>
    </row>
    <row r="169" s="6" customFormat="1" ht="23" customHeight="1" spans="1:37">
      <c r="A169" s="10">
        <v>168</v>
      </c>
      <c r="B169" s="13" t="s">
        <v>785</v>
      </c>
      <c r="C169" s="12" t="s">
        <v>786</v>
      </c>
      <c r="D169" s="13" t="s">
        <v>343</v>
      </c>
      <c r="E169" s="13" t="s">
        <v>787</v>
      </c>
      <c r="F169" s="13">
        <v>20220701</v>
      </c>
      <c r="G169" s="13"/>
      <c r="H169" s="13" t="s">
        <v>13</v>
      </c>
      <c r="I169" s="13" t="s">
        <v>788</v>
      </c>
      <c r="J169" s="13">
        <v>0</v>
      </c>
      <c r="K169" s="13">
        <v>2</v>
      </c>
      <c r="L169" s="13" t="s">
        <v>346</v>
      </c>
      <c r="M169" s="13" t="s">
        <v>347</v>
      </c>
      <c r="N169" s="13"/>
      <c r="O169" s="17"/>
      <c r="P169" s="17"/>
      <c r="Q169" s="31">
        <f t="shared" si="14"/>
        <v>0</v>
      </c>
      <c r="R169" s="17"/>
      <c r="S169" s="48"/>
      <c r="T169" s="17"/>
      <c r="U169" s="31">
        <f t="shared" si="15"/>
        <v>0</v>
      </c>
      <c r="V169" s="31">
        <f t="shared" si="16"/>
        <v>0</v>
      </c>
      <c r="W169" s="17">
        <v>7</v>
      </c>
      <c r="X169" s="17">
        <v>8</v>
      </c>
      <c r="Y169" s="31">
        <f t="shared" si="17"/>
        <v>2</v>
      </c>
      <c r="Z169" s="37">
        <v>3980</v>
      </c>
      <c r="AA169" s="17">
        <v>0.4</v>
      </c>
      <c r="AB169" s="38">
        <v>3746</v>
      </c>
      <c r="AC169" s="31">
        <f t="shared" si="18"/>
        <v>980</v>
      </c>
      <c r="AD169" s="31">
        <f t="shared" si="19"/>
        <v>1960</v>
      </c>
      <c r="AE169" s="31">
        <f t="shared" si="20"/>
        <v>1960</v>
      </c>
      <c r="AF169" s="39" t="s">
        <v>777</v>
      </c>
      <c r="AG169" s="39"/>
      <c r="AH169" s="17"/>
      <c r="AI169" s="17" t="s">
        <v>284</v>
      </c>
      <c r="AJ169" s="5"/>
      <c r="AK169" s="5"/>
    </row>
    <row r="170" s="6" customFormat="1" ht="23" customHeight="1" spans="1:37">
      <c r="A170" s="10">
        <v>169</v>
      </c>
      <c r="B170" s="13" t="s">
        <v>785</v>
      </c>
      <c r="C170" s="12" t="s">
        <v>786</v>
      </c>
      <c r="D170" s="13" t="s">
        <v>343</v>
      </c>
      <c r="E170" s="13" t="s">
        <v>787</v>
      </c>
      <c r="F170" s="13">
        <v>20220701</v>
      </c>
      <c r="G170" s="13"/>
      <c r="H170" s="13" t="s">
        <v>13</v>
      </c>
      <c r="I170" s="13" t="s">
        <v>788</v>
      </c>
      <c r="J170" s="13">
        <v>0</v>
      </c>
      <c r="K170" s="13">
        <v>1</v>
      </c>
      <c r="L170" s="13" t="s">
        <v>346</v>
      </c>
      <c r="M170" s="13" t="s">
        <v>347</v>
      </c>
      <c r="N170" s="13"/>
      <c r="O170" s="17"/>
      <c r="P170" s="17"/>
      <c r="Q170" s="31">
        <f t="shared" si="14"/>
        <v>0</v>
      </c>
      <c r="R170" s="17"/>
      <c r="S170" s="48"/>
      <c r="T170" s="17"/>
      <c r="U170" s="31">
        <f t="shared" si="15"/>
        <v>0</v>
      </c>
      <c r="V170" s="31">
        <f t="shared" si="16"/>
        <v>0</v>
      </c>
      <c r="W170" s="17">
        <v>9</v>
      </c>
      <c r="X170" s="17">
        <v>9</v>
      </c>
      <c r="Y170" s="31">
        <f t="shared" si="17"/>
        <v>1</v>
      </c>
      <c r="Z170" s="37">
        <v>3980</v>
      </c>
      <c r="AA170" s="17">
        <v>0.4</v>
      </c>
      <c r="AB170" s="38">
        <v>3980</v>
      </c>
      <c r="AC170" s="31">
        <f t="shared" si="18"/>
        <v>998</v>
      </c>
      <c r="AD170" s="31">
        <f t="shared" si="19"/>
        <v>998</v>
      </c>
      <c r="AE170" s="31">
        <f t="shared" si="20"/>
        <v>998</v>
      </c>
      <c r="AF170" s="39" t="s">
        <v>777</v>
      </c>
      <c r="AG170" s="39"/>
      <c r="AH170" s="17"/>
      <c r="AI170" s="17" t="s">
        <v>284</v>
      </c>
      <c r="AJ170" s="5"/>
      <c r="AK170" s="5"/>
    </row>
    <row r="171" s="6" customFormat="1" ht="23" customHeight="1" spans="1:37">
      <c r="A171" s="10">
        <v>170</v>
      </c>
      <c r="B171" s="13" t="s">
        <v>785</v>
      </c>
      <c r="C171" s="12" t="s">
        <v>786</v>
      </c>
      <c r="D171" s="13" t="s">
        <v>343</v>
      </c>
      <c r="E171" s="13" t="s">
        <v>787</v>
      </c>
      <c r="F171" s="13">
        <v>20220701</v>
      </c>
      <c r="G171" s="13"/>
      <c r="H171" s="13" t="s">
        <v>13</v>
      </c>
      <c r="I171" s="13" t="s">
        <v>788</v>
      </c>
      <c r="J171" s="13">
        <v>0</v>
      </c>
      <c r="K171" s="13">
        <v>2</v>
      </c>
      <c r="L171" s="13" t="s">
        <v>346</v>
      </c>
      <c r="M171" s="13" t="s">
        <v>347</v>
      </c>
      <c r="N171" s="13"/>
      <c r="O171" s="17"/>
      <c r="P171" s="17"/>
      <c r="Q171" s="31">
        <f t="shared" si="14"/>
        <v>0</v>
      </c>
      <c r="R171" s="17"/>
      <c r="S171" s="48"/>
      <c r="T171" s="17"/>
      <c r="U171" s="31">
        <f t="shared" si="15"/>
        <v>0</v>
      </c>
      <c r="V171" s="31">
        <f t="shared" si="16"/>
        <v>0</v>
      </c>
      <c r="W171" s="17">
        <v>10</v>
      </c>
      <c r="X171" s="17">
        <v>11</v>
      </c>
      <c r="Y171" s="31">
        <f t="shared" si="17"/>
        <v>2</v>
      </c>
      <c r="Z171" s="37">
        <v>3980</v>
      </c>
      <c r="AA171" s="17">
        <v>0.4</v>
      </c>
      <c r="AB171" s="38">
        <v>3980</v>
      </c>
      <c r="AC171" s="31">
        <f t="shared" si="18"/>
        <v>998</v>
      </c>
      <c r="AD171" s="31">
        <f t="shared" si="19"/>
        <v>1996</v>
      </c>
      <c r="AE171" s="31">
        <f t="shared" si="20"/>
        <v>1996</v>
      </c>
      <c r="AF171" s="39"/>
      <c r="AG171" s="39"/>
      <c r="AH171" s="17"/>
      <c r="AI171" s="17" t="s">
        <v>284</v>
      </c>
      <c r="AJ171" s="5"/>
      <c r="AK171" s="5"/>
    </row>
    <row r="172" s="6" customFormat="1" ht="23" customHeight="1" spans="1:37">
      <c r="A172" s="10">
        <v>171</v>
      </c>
      <c r="B172" s="13" t="s">
        <v>789</v>
      </c>
      <c r="C172" s="12" t="s">
        <v>790</v>
      </c>
      <c r="D172" s="13" t="s">
        <v>343</v>
      </c>
      <c r="E172" s="13" t="s">
        <v>787</v>
      </c>
      <c r="F172" s="13">
        <v>20220701</v>
      </c>
      <c r="G172" s="13"/>
      <c r="H172" s="13" t="s">
        <v>13</v>
      </c>
      <c r="I172" s="13" t="s">
        <v>791</v>
      </c>
      <c r="J172" s="13">
        <v>0</v>
      </c>
      <c r="K172" s="13">
        <v>2</v>
      </c>
      <c r="L172" s="13" t="s">
        <v>346</v>
      </c>
      <c r="M172" s="13" t="s">
        <v>347</v>
      </c>
      <c r="N172" s="13"/>
      <c r="O172" s="17"/>
      <c r="P172" s="17"/>
      <c r="Q172" s="31">
        <f t="shared" si="14"/>
        <v>0</v>
      </c>
      <c r="R172" s="17"/>
      <c r="S172" s="48"/>
      <c r="T172" s="17"/>
      <c r="U172" s="31">
        <f t="shared" si="15"/>
        <v>0</v>
      </c>
      <c r="V172" s="31">
        <f t="shared" si="16"/>
        <v>0</v>
      </c>
      <c r="W172" s="17">
        <v>7</v>
      </c>
      <c r="X172" s="17">
        <v>8</v>
      </c>
      <c r="Y172" s="31">
        <f t="shared" si="17"/>
        <v>2</v>
      </c>
      <c r="Z172" s="37">
        <v>3980</v>
      </c>
      <c r="AA172" s="17">
        <v>0.4</v>
      </c>
      <c r="AB172" s="38">
        <v>3746</v>
      </c>
      <c r="AC172" s="31">
        <f t="shared" si="18"/>
        <v>980</v>
      </c>
      <c r="AD172" s="31">
        <f t="shared" si="19"/>
        <v>1960</v>
      </c>
      <c r="AE172" s="31">
        <f t="shared" si="20"/>
        <v>1960</v>
      </c>
      <c r="AF172" s="39" t="s">
        <v>777</v>
      </c>
      <c r="AG172" s="39"/>
      <c r="AH172" s="17"/>
      <c r="AI172" s="17" t="s">
        <v>284</v>
      </c>
      <c r="AJ172" s="5"/>
      <c r="AK172" s="5"/>
    </row>
    <row r="173" s="6" customFormat="1" ht="23" customHeight="1" spans="1:37">
      <c r="A173" s="10">
        <v>172</v>
      </c>
      <c r="B173" s="13" t="s">
        <v>789</v>
      </c>
      <c r="C173" s="12" t="s">
        <v>790</v>
      </c>
      <c r="D173" s="13" t="s">
        <v>343</v>
      </c>
      <c r="E173" s="13" t="s">
        <v>787</v>
      </c>
      <c r="F173" s="13">
        <v>20220701</v>
      </c>
      <c r="G173" s="13"/>
      <c r="H173" s="13" t="s">
        <v>13</v>
      </c>
      <c r="I173" s="13" t="s">
        <v>791</v>
      </c>
      <c r="J173" s="13"/>
      <c r="K173" s="13">
        <v>1</v>
      </c>
      <c r="L173" s="13" t="s">
        <v>346</v>
      </c>
      <c r="M173" s="13" t="s">
        <v>347</v>
      </c>
      <c r="N173" s="13"/>
      <c r="O173" s="17"/>
      <c r="P173" s="17"/>
      <c r="Q173" s="31">
        <f t="shared" si="14"/>
        <v>0</v>
      </c>
      <c r="R173" s="17"/>
      <c r="S173" s="48"/>
      <c r="T173" s="17"/>
      <c r="U173" s="31">
        <f t="shared" si="15"/>
        <v>0</v>
      </c>
      <c r="V173" s="31">
        <f t="shared" si="16"/>
        <v>0</v>
      </c>
      <c r="W173" s="17">
        <v>9</v>
      </c>
      <c r="X173" s="17">
        <v>9</v>
      </c>
      <c r="Y173" s="31">
        <f t="shared" si="17"/>
        <v>1</v>
      </c>
      <c r="Z173" s="37">
        <v>3980</v>
      </c>
      <c r="AA173" s="17">
        <v>0.4</v>
      </c>
      <c r="AB173" s="38">
        <v>3980</v>
      </c>
      <c r="AC173" s="31">
        <f t="shared" si="18"/>
        <v>998</v>
      </c>
      <c r="AD173" s="31">
        <f t="shared" si="19"/>
        <v>998</v>
      </c>
      <c r="AE173" s="31">
        <f t="shared" si="20"/>
        <v>998</v>
      </c>
      <c r="AF173" s="39" t="s">
        <v>777</v>
      </c>
      <c r="AG173" s="39"/>
      <c r="AH173" s="17"/>
      <c r="AI173" s="17" t="s">
        <v>284</v>
      </c>
      <c r="AJ173" s="5"/>
      <c r="AK173" s="5"/>
    </row>
    <row r="174" s="6" customFormat="1" ht="23" customHeight="1" spans="1:37">
      <c r="A174" s="10">
        <v>173</v>
      </c>
      <c r="B174" s="13" t="s">
        <v>789</v>
      </c>
      <c r="C174" s="12" t="s">
        <v>790</v>
      </c>
      <c r="D174" s="13" t="s">
        <v>343</v>
      </c>
      <c r="E174" s="13" t="s">
        <v>787</v>
      </c>
      <c r="F174" s="13">
        <v>20220701</v>
      </c>
      <c r="G174" s="13"/>
      <c r="H174" s="13" t="s">
        <v>13</v>
      </c>
      <c r="I174" s="13" t="s">
        <v>791</v>
      </c>
      <c r="J174" s="13"/>
      <c r="K174" s="13">
        <v>2</v>
      </c>
      <c r="L174" s="13" t="s">
        <v>346</v>
      </c>
      <c r="M174" s="13" t="s">
        <v>347</v>
      </c>
      <c r="N174" s="13"/>
      <c r="O174" s="17"/>
      <c r="P174" s="17"/>
      <c r="Q174" s="31">
        <f t="shared" si="14"/>
        <v>0</v>
      </c>
      <c r="R174" s="17"/>
      <c r="S174" s="48"/>
      <c r="T174" s="17"/>
      <c r="U174" s="31">
        <f t="shared" si="15"/>
        <v>0</v>
      </c>
      <c r="V174" s="31">
        <f t="shared" si="16"/>
        <v>0</v>
      </c>
      <c r="W174" s="17">
        <v>10</v>
      </c>
      <c r="X174" s="17">
        <v>11</v>
      </c>
      <c r="Y174" s="31">
        <f t="shared" si="17"/>
        <v>2</v>
      </c>
      <c r="Z174" s="37">
        <v>3980</v>
      </c>
      <c r="AA174" s="17">
        <v>0.4</v>
      </c>
      <c r="AB174" s="38">
        <v>3980</v>
      </c>
      <c r="AC174" s="31">
        <f t="shared" si="18"/>
        <v>998</v>
      </c>
      <c r="AD174" s="31">
        <f t="shared" si="19"/>
        <v>1996</v>
      </c>
      <c r="AE174" s="31">
        <f t="shared" si="20"/>
        <v>1996</v>
      </c>
      <c r="AF174" s="39"/>
      <c r="AG174" s="39"/>
      <c r="AH174" s="17"/>
      <c r="AI174" s="17" t="s">
        <v>284</v>
      </c>
      <c r="AJ174" s="5"/>
      <c r="AK174" s="5"/>
    </row>
    <row r="175" s="6" customFormat="1" ht="23" customHeight="1" spans="1:37">
      <c r="A175" s="10">
        <v>174</v>
      </c>
      <c r="B175" s="13" t="s">
        <v>792</v>
      </c>
      <c r="C175" s="12" t="s">
        <v>793</v>
      </c>
      <c r="D175" s="13" t="s">
        <v>343</v>
      </c>
      <c r="E175" s="13" t="s">
        <v>794</v>
      </c>
      <c r="F175" s="13">
        <v>20220701</v>
      </c>
      <c r="G175" s="13"/>
      <c r="H175" s="13" t="s">
        <v>13</v>
      </c>
      <c r="I175" s="13" t="s">
        <v>795</v>
      </c>
      <c r="J175" s="13">
        <v>0</v>
      </c>
      <c r="K175" s="13">
        <v>2</v>
      </c>
      <c r="L175" s="13" t="s">
        <v>346</v>
      </c>
      <c r="M175" s="13" t="s">
        <v>347</v>
      </c>
      <c r="N175" s="13"/>
      <c r="O175" s="17"/>
      <c r="P175" s="17"/>
      <c r="Q175" s="31">
        <f t="shared" si="14"/>
        <v>0</v>
      </c>
      <c r="R175" s="17"/>
      <c r="S175" s="48"/>
      <c r="T175" s="17"/>
      <c r="U175" s="31">
        <f t="shared" si="15"/>
        <v>0</v>
      </c>
      <c r="V175" s="31">
        <f t="shared" si="16"/>
        <v>0</v>
      </c>
      <c r="W175" s="17">
        <v>7</v>
      </c>
      <c r="X175" s="17">
        <v>8</v>
      </c>
      <c r="Y175" s="31">
        <f t="shared" si="17"/>
        <v>2</v>
      </c>
      <c r="Z175" s="37">
        <v>3980</v>
      </c>
      <c r="AA175" s="17">
        <v>0.4</v>
      </c>
      <c r="AB175" s="38">
        <v>3746</v>
      </c>
      <c r="AC175" s="31">
        <f t="shared" si="18"/>
        <v>980</v>
      </c>
      <c r="AD175" s="31">
        <f t="shared" si="19"/>
        <v>1960</v>
      </c>
      <c r="AE175" s="31">
        <f t="shared" si="20"/>
        <v>1960</v>
      </c>
      <c r="AF175" s="39" t="s">
        <v>777</v>
      </c>
      <c r="AG175" s="39"/>
      <c r="AH175" s="17"/>
      <c r="AI175" s="17" t="s">
        <v>284</v>
      </c>
      <c r="AJ175" s="5"/>
      <c r="AK175" s="5"/>
    </row>
    <row r="176" s="6" customFormat="1" ht="23" customHeight="1" spans="1:37">
      <c r="A176" s="10">
        <v>175</v>
      </c>
      <c r="B176" s="13" t="s">
        <v>792</v>
      </c>
      <c r="C176" s="12" t="s">
        <v>793</v>
      </c>
      <c r="D176" s="13" t="s">
        <v>343</v>
      </c>
      <c r="E176" s="13" t="s">
        <v>794</v>
      </c>
      <c r="F176" s="13">
        <v>20220701</v>
      </c>
      <c r="G176" s="13"/>
      <c r="H176" s="13" t="s">
        <v>13</v>
      </c>
      <c r="I176" s="13" t="s">
        <v>795</v>
      </c>
      <c r="J176" s="13"/>
      <c r="K176" s="13">
        <v>1</v>
      </c>
      <c r="L176" s="13" t="s">
        <v>346</v>
      </c>
      <c r="M176" s="13" t="s">
        <v>347</v>
      </c>
      <c r="N176" s="13"/>
      <c r="O176" s="17"/>
      <c r="P176" s="17"/>
      <c r="Q176" s="31">
        <f t="shared" si="14"/>
        <v>0</v>
      </c>
      <c r="R176" s="17"/>
      <c r="S176" s="48"/>
      <c r="T176" s="17"/>
      <c r="U176" s="31">
        <f t="shared" si="15"/>
        <v>0</v>
      </c>
      <c r="V176" s="31">
        <f t="shared" si="16"/>
        <v>0</v>
      </c>
      <c r="W176" s="17">
        <v>9</v>
      </c>
      <c r="X176" s="17">
        <v>9</v>
      </c>
      <c r="Y176" s="31">
        <f t="shared" si="17"/>
        <v>1</v>
      </c>
      <c r="Z176" s="37">
        <v>3980</v>
      </c>
      <c r="AA176" s="17">
        <v>0.4</v>
      </c>
      <c r="AB176" s="38">
        <v>3980</v>
      </c>
      <c r="AC176" s="31">
        <f t="shared" si="18"/>
        <v>998</v>
      </c>
      <c r="AD176" s="31">
        <f t="shared" si="19"/>
        <v>998</v>
      </c>
      <c r="AE176" s="31">
        <f t="shared" si="20"/>
        <v>998</v>
      </c>
      <c r="AF176" s="39" t="s">
        <v>777</v>
      </c>
      <c r="AG176" s="39"/>
      <c r="AH176" s="17"/>
      <c r="AI176" s="17" t="s">
        <v>284</v>
      </c>
      <c r="AJ176" s="5"/>
      <c r="AK176" s="5"/>
    </row>
    <row r="177" s="6" customFormat="1" ht="23" customHeight="1" spans="1:37">
      <c r="A177" s="10">
        <v>176</v>
      </c>
      <c r="B177" s="13" t="s">
        <v>792</v>
      </c>
      <c r="C177" s="12" t="s">
        <v>793</v>
      </c>
      <c r="D177" s="13" t="s">
        <v>343</v>
      </c>
      <c r="E177" s="13" t="s">
        <v>794</v>
      </c>
      <c r="F177" s="13">
        <v>20220701</v>
      </c>
      <c r="G177" s="13"/>
      <c r="H177" s="13" t="s">
        <v>13</v>
      </c>
      <c r="I177" s="13" t="s">
        <v>795</v>
      </c>
      <c r="J177" s="13"/>
      <c r="K177" s="13">
        <v>2</v>
      </c>
      <c r="L177" s="13" t="s">
        <v>346</v>
      </c>
      <c r="M177" s="13" t="s">
        <v>347</v>
      </c>
      <c r="N177" s="13"/>
      <c r="O177" s="17"/>
      <c r="P177" s="17"/>
      <c r="Q177" s="31">
        <f t="shared" si="14"/>
        <v>0</v>
      </c>
      <c r="R177" s="17"/>
      <c r="S177" s="48"/>
      <c r="T177" s="17"/>
      <c r="U177" s="31">
        <f t="shared" si="15"/>
        <v>0</v>
      </c>
      <c r="V177" s="31">
        <f t="shared" si="16"/>
        <v>0</v>
      </c>
      <c r="W177" s="17">
        <v>10</v>
      </c>
      <c r="X177" s="17">
        <v>11</v>
      </c>
      <c r="Y177" s="31">
        <f t="shared" si="17"/>
        <v>2</v>
      </c>
      <c r="Z177" s="37">
        <v>3980</v>
      </c>
      <c r="AA177" s="17">
        <v>0.4</v>
      </c>
      <c r="AB177" s="38">
        <v>3980</v>
      </c>
      <c r="AC177" s="31">
        <f t="shared" si="18"/>
        <v>998</v>
      </c>
      <c r="AD177" s="31">
        <f t="shared" si="19"/>
        <v>1996</v>
      </c>
      <c r="AE177" s="31">
        <f t="shared" si="20"/>
        <v>1996</v>
      </c>
      <c r="AF177" s="39"/>
      <c r="AG177" s="39"/>
      <c r="AH177" s="17"/>
      <c r="AI177" s="17" t="s">
        <v>284</v>
      </c>
      <c r="AJ177" s="5"/>
      <c r="AK177" s="5"/>
    </row>
    <row r="178" s="6" customFormat="1" ht="23" customHeight="1" spans="1:37">
      <c r="A178" s="10">
        <v>177</v>
      </c>
      <c r="B178" s="13" t="s">
        <v>796</v>
      </c>
      <c r="C178" s="12" t="s">
        <v>797</v>
      </c>
      <c r="D178" s="13" t="s">
        <v>343</v>
      </c>
      <c r="E178" s="13" t="s">
        <v>794</v>
      </c>
      <c r="F178" s="13">
        <v>20220701</v>
      </c>
      <c r="G178" s="13"/>
      <c r="H178" s="13" t="s">
        <v>13</v>
      </c>
      <c r="I178" s="13" t="s">
        <v>788</v>
      </c>
      <c r="J178" s="13">
        <v>0</v>
      </c>
      <c r="K178" s="13">
        <v>2</v>
      </c>
      <c r="L178" s="13" t="s">
        <v>346</v>
      </c>
      <c r="M178" s="13" t="s">
        <v>347</v>
      </c>
      <c r="N178" s="13"/>
      <c r="O178" s="17"/>
      <c r="P178" s="17"/>
      <c r="Q178" s="31">
        <f t="shared" si="14"/>
        <v>0</v>
      </c>
      <c r="R178" s="17"/>
      <c r="S178" s="48"/>
      <c r="T178" s="17"/>
      <c r="U178" s="31">
        <f t="shared" si="15"/>
        <v>0</v>
      </c>
      <c r="V178" s="31">
        <f t="shared" si="16"/>
        <v>0</v>
      </c>
      <c r="W178" s="17">
        <v>7</v>
      </c>
      <c r="X178" s="17">
        <v>8</v>
      </c>
      <c r="Y178" s="31">
        <f t="shared" si="17"/>
        <v>2</v>
      </c>
      <c r="Z178" s="37">
        <v>3980</v>
      </c>
      <c r="AA178" s="17">
        <v>0.4</v>
      </c>
      <c r="AB178" s="38">
        <v>3746</v>
      </c>
      <c r="AC178" s="31">
        <f t="shared" si="18"/>
        <v>980</v>
      </c>
      <c r="AD178" s="31">
        <f t="shared" si="19"/>
        <v>1960</v>
      </c>
      <c r="AE178" s="31">
        <f t="shared" si="20"/>
        <v>1960</v>
      </c>
      <c r="AF178" s="39" t="s">
        <v>777</v>
      </c>
      <c r="AG178" s="39"/>
      <c r="AH178" s="17"/>
      <c r="AI178" s="17" t="s">
        <v>284</v>
      </c>
      <c r="AJ178" s="5"/>
      <c r="AK178" s="5"/>
    </row>
    <row r="179" s="6" customFormat="1" ht="23" customHeight="1" spans="1:37">
      <c r="A179" s="10">
        <v>178</v>
      </c>
      <c r="B179" s="13" t="s">
        <v>796</v>
      </c>
      <c r="C179" s="12" t="s">
        <v>797</v>
      </c>
      <c r="D179" s="13" t="s">
        <v>343</v>
      </c>
      <c r="E179" s="13" t="s">
        <v>794</v>
      </c>
      <c r="F179" s="13">
        <v>20220701</v>
      </c>
      <c r="G179" s="13"/>
      <c r="H179" s="13" t="s">
        <v>13</v>
      </c>
      <c r="I179" s="13" t="s">
        <v>788</v>
      </c>
      <c r="J179" s="13"/>
      <c r="K179" s="13">
        <v>1</v>
      </c>
      <c r="L179" s="13" t="s">
        <v>346</v>
      </c>
      <c r="M179" s="13" t="s">
        <v>347</v>
      </c>
      <c r="N179" s="13"/>
      <c r="O179" s="17"/>
      <c r="P179" s="17"/>
      <c r="Q179" s="31">
        <f t="shared" si="14"/>
        <v>0</v>
      </c>
      <c r="R179" s="17"/>
      <c r="S179" s="48"/>
      <c r="T179" s="17"/>
      <c r="U179" s="31">
        <f t="shared" si="15"/>
        <v>0</v>
      </c>
      <c r="V179" s="31">
        <f t="shared" si="16"/>
        <v>0</v>
      </c>
      <c r="W179" s="17">
        <v>9</v>
      </c>
      <c r="X179" s="17">
        <v>9</v>
      </c>
      <c r="Y179" s="31">
        <f t="shared" si="17"/>
        <v>1</v>
      </c>
      <c r="Z179" s="37">
        <v>3980</v>
      </c>
      <c r="AA179" s="17">
        <v>0.4</v>
      </c>
      <c r="AB179" s="38">
        <v>3980</v>
      </c>
      <c r="AC179" s="31">
        <f t="shared" si="18"/>
        <v>998</v>
      </c>
      <c r="AD179" s="31">
        <f t="shared" si="19"/>
        <v>998</v>
      </c>
      <c r="AE179" s="31">
        <f t="shared" si="20"/>
        <v>998</v>
      </c>
      <c r="AF179" s="39" t="s">
        <v>777</v>
      </c>
      <c r="AG179" s="39"/>
      <c r="AH179" s="17"/>
      <c r="AI179" s="17" t="s">
        <v>284</v>
      </c>
      <c r="AJ179" s="5"/>
      <c r="AK179" s="5"/>
    </row>
    <row r="180" s="6" customFormat="1" ht="23" customHeight="1" spans="1:37">
      <c r="A180" s="10">
        <v>179</v>
      </c>
      <c r="B180" s="13" t="s">
        <v>796</v>
      </c>
      <c r="C180" s="12" t="s">
        <v>797</v>
      </c>
      <c r="D180" s="13" t="s">
        <v>343</v>
      </c>
      <c r="E180" s="13" t="s">
        <v>794</v>
      </c>
      <c r="F180" s="13">
        <v>20220701</v>
      </c>
      <c r="G180" s="13"/>
      <c r="H180" s="13" t="s">
        <v>13</v>
      </c>
      <c r="I180" s="13" t="s">
        <v>788</v>
      </c>
      <c r="J180" s="13"/>
      <c r="K180" s="13">
        <v>1</v>
      </c>
      <c r="L180" s="13" t="s">
        <v>346</v>
      </c>
      <c r="M180" s="13" t="s">
        <v>347</v>
      </c>
      <c r="N180" s="13"/>
      <c r="O180" s="17"/>
      <c r="P180" s="17"/>
      <c r="Q180" s="31">
        <f t="shared" si="14"/>
        <v>0</v>
      </c>
      <c r="R180" s="17"/>
      <c r="S180" s="48"/>
      <c r="T180" s="17"/>
      <c r="U180" s="31">
        <f t="shared" si="15"/>
        <v>0</v>
      </c>
      <c r="V180" s="31">
        <f t="shared" si="16"/>
        <v>0</v>
      </c>
      <c r="W180" s="17">
        <v>10</v>
      </c>
      <c r="X180" s="17">
        <v>10</v>
      </c>
      <c r="Y180" s="31">
        <f t="shared" si="17"/>
        <v>1</v>
      </c>
      <c r="Z180" s="37">
        <v>3980</v>
      </c>
      <c r="AA180" s="17">
        <v>0.4</v>
      </c>
      <c r="AB180" s="38">
        <v>3980</v>
      </c>
      <c r="AC180" s="31">
        <f t="shared" si="18"/>
        <v>998</v>
      </c>
      <c r="AD180" s="31">
        <f t="shared" si="19"/>
        <v>998</v>
      </c>
      <c r="AE180" s="31">
        <f t="shared" si="20"/>
        <v>998</v>
      </c>
      <c r="AF180" s="39"/>
      <c r="AG180" s="39"/>
      <c r="AH180" s="17"/>
      <c r="AI180" s="17" t="s">
        <v>284</v>
      </c>
      <c r="AJ180" s="5"/>
      <c r="AK180" s="5"/>
    </row>
    <row r="181" s="6" customFormat="1" ht="23" customHeight="1" spans="1:37">
      <c r="A181" s="10">
        <v>180</v>
      </c>
      <c r="B181" s="13" t="s">
        <v>798</v>
      </c>
      <c r="C181" s="12" t="s">
        <v>799</v>
      </c>
      <c r="D181" s="13" t="s">
        <v>351</v>
      </c>
      <c r="E181" s="13" t="s">
        <v>800</v>
      </c>
      <c r="F181" s="13">
        <v>20220609</v>
      </c>
      <c r="G181" s="13"/>
      <c r="H181" s="13" t="s">
        <v>13</v>
      </c>
      <c r="I181" s="13" t="s">
        <v>801</v>
      </c>
      <c r="J181" s="13">
        <v>0</v>
      </c>
      <c r="K181" s="13">
        <v>1</v>
      </c>
      <c r="L181" s="13" t="s">
        <v>346</v>
      </c>
      <c r="M181" s="13" t="s">
        <v>347</v>
      </c>
      <c r="N181" s="13"/>
      <c r="O181" s="17"/>
      <c r="P181" s="17"/>
      <c r="Q181" s="31">
        <f t="shared" si="14"/>
        <v>0</v>
      </c>
      <c r="R181" s="17"/>
      <c r="S181" s="48"/>
      <c r="T181" s="17"/>
      <c r="U181" s="31">
        <f t="shared" si="15"/>
        <v>0</v>
      </c>
      <c r="V181" s="31">
        <f t="shared" si="16"/>
        <v>0</v>
      </c>
      <c r="W181" s="17">
        <v>8</v>
      </c>
      <c r="X181" s="17">
        <v>8</v>
      </c>
      <c r="Y181" s="31">
        <f t="shared" si="17"/>
        <v>1</v>
      </c>
      <c r="Z181" s="37">
        <v>3980</v>
      </c>
      <c r="AA181" s="17">
        <v>0.4</v>
      </c>
      <c r="AB181" s="38">
        <v>3746</v>
      </c>
      <c r="AC181" s="31">
        <f t="shared" si="18"/>
        <v>980</v>
      </c>
      <c r="AD181" s="31">
        <f t="shared" si="19"/>
        <v>980</v>
      </c>
      <c r="AE181" s="31">
        <f t="shared" si="20"/>
        <v>980</v>
      </c>
      <c r="AF181" s="39" t="s">
        <v>777</v>
      </c>
      <c r="AG181" s="39"/>
      <c r="AH181" s="17"/>
      <c r="AI181" s="17" t="s">
        <v>284</v>
      </c>
      <c r="AJ181" s="5"/>
      <c r="AK181" s="5"/>
    </row>
    <row r="182" s="6" customFormat="1" ht="23" customHeight="1" spans="1:37">
      <c r="A182" s="10">
        <v>181</v>
      </c>
      <c r="B182" s="13" t="s">
        <v>798</v>
      </c>
      <c r="C182" s="12" t="s">
        <v>799</v>
      </c>
      <c r="D182" s="13" t="s">
        <v>351</v>
      </c>
      <c r="E182" s="13" t="s">
        <v>800</v>
      </c>
      <c r="F182" s="13">
        <v>20220609</v>
      </c>
      <c r="G182" s="13"/>
      <c r="H182" s="13" t="s">
        <v>13</v>
      </c>
      <c r="I182" s="13" t="s">
        <v>801</v>
      </c>
      <c r="J182" s="13"/>
      <c r="K182" s="13">
        <v>1</v>
      </c>
      <c r="L182" s="13" t="s">
        <v>346</v>
      </c>
      <c r="M182" s="13" t="s">
        <v>347</v>
      </c>
      <c r="N182" s="13"/>
      <c r="O182" s="17"/>
      <c r="P182" s="17"/>
      <c r="Q182" s="31">
        <f t="shared" si="14"/>
        <v>0</v>
      </c>
      <c r="R182" s="17"/>
      <c r="S182" s="48"/>
      <c r="T182" s="17"/>
      <c r="U182" s="31">
        <f t="shared" si="15"/>
        <v>0</v>
      </c>
      <c r="V182" s="31">
        <f t="shared" si="16"/>
        <v>0</v>
      </c>
      <c r="W182" s="17">
        <v>9</v>
      </c>
      <c r="X182" s="17">
        <v>9</v>
      </c>
      <c r="Y182" s="31">
        <f t="shared" si="17"/>
        <v>1</v>
      </c>
      <c r="Z182" s="37">
        <v>3980</v>
      </c>
      <c r="AA182" s="17">
        <v>0.4</v>
      </c>
      <c r="AB182" s="38">
        <v>3980</v>
      </c>
      <c r="AC182" s="31">
        <f t="shared" si="18"/>
        <v>998</v>
      </c>
      <c r="AD182" s="31">
        <f t="shared" si="19"/>
        <v>998</v>
      </c>
      <c r="AE182" s="31">
        <f t="shared" si="20"/>
        <v>998</v>
      </c>
      <c r="AF182" s="39" t="s">
        <v>777</v>
      </c>
      <c r="AG182" s="39"/>
      <c r="AH182" s="17"/>
      <c r="AI182" s="17" t="s">
        <v>284</v>
      </c>
      <c r="AJ182" s="5"/>
      <c r="AK182" s="5"/>
    </row>
    <row r="183" s="6" customFormat="1" ht="23" customHeight="1" spans="1:37">
      <c r="A183" s="10">
        <v>182</v>
      </c>
      <c r="B183" s="13" t="s">
        <v>798</v>
      </c>
      <c r="C183" s="12" t="s">
        <v>799</v>
      </c>
      <c r="D183" s="13" t="s">
        <v>351</v>
      </c>
      <c r="E183" s="13" t="s">
        <v>800</v>
      </c>
      <c r="F183" s="13">
        <v>20220609</v>
      </c>
      <c r="G183" s="13"/>
      <c r="H183" s="13" t="s">
        <v>13</v>
      </c>
      <c r="I183" s="13" t="s">
        <v>801</v>
      </c>
      <c r="J183" s="13"/>
      <c r="K183" s="13">
        <v>2</v>
      </c>
      <c r="L183" s="13" t="s">
        <v>346</v>
      </c>
      <c r="M183" s="13" t="s">
        <v>347</v>
      </c>
      <c r="N183" s="13"/>
      <c r="O183" s="17"/>
      <c r="P183" s="17"/>
      <c r="Q183" s="31">
        <f t="shared" si="14"/>
        <v>0</v>
      </c>
      <c r="R183" s="17"/>
      <c r="S183" s="48"/>
      <c r="T183" s="17"/>
      <c r="U183" s="31">
        <f t="shared" si="15"/>
        <v>0</v>
      </c>
      <c r="V183" s="31">
        <f t="shared" si="16"/>
        <v>0</v>
      </c>
      <c r="W183" s="17">
        <v>10</v>
      </c>
      <c r="X183" s="17">
        <v>11</v>
      </c>
      <c r="Y183" s="31">
        <f t="shared" si="17"/>
        <v>2</v>
      </c>
      <c r="Z183" s="37">
        <v>3980</v>
      </c>
      <c r="AA183" s="17">
        <v>0.4</v>
      </c>
      <c r="AB183" s="38">
        <v>3980</v>
      </c>
      <c r="AC183" s="31">
        <f t="shared" si="18"/>
        <v>998</v>
      </c>
      <c r="AD183" s="31">
        <f t="shared" si="19"/>
        <v>1996</v>
      </c>
      <c r="AE183" s="31">
        <f t="shared" si="20"/>
        <v>1996</v>
      </c>
      <c r="AF183" s="39"/>
      <c r="AG183" s="39"/>
      <c r="AH183" s="17"/>
      <c r="AI183" s="17" t="s">
        <v>284</v>
      </c>
      <c r="AJ183" s="5"/>
      <c r="AK183" s="5"/>
    </row>
    <row r="184" s="6" customFormat="1" ht="23" customHeight="1" spans="1:37">
      <c r="A184" s="10">
        <v>183</v>
      </c>
      <c r="B184" s="13" t="s">
        <v>802</v>
      </c>
      <c r="C184" s="12" t="s">
        <v>803</v>
      </c>
      <c r="D184" s="13" t="s">
        <v>343</v>
      </c>
      <c r="E184" s="13" t="s">
        <v>794</v>
      </c>
      <c r="F184" s="13">
        <v>20220701</v>
      </c>
      <c r="G184" s="13"/>
      <c r="H184" s="13" t="s">
        <v>13</v>
      </c>
      <c r="I184" s="13" t="s">
        <v>788</v>
      </c>
      <c r="J184" s="13">
        <v>0</v>
      </c>
      <c r="K184" s="13">
        <v>2</v>
      </c>
      <c r="L184" s="13" t="s">
        <v>346</v>
      </c>
      <c r="M184" s="13" t="s">
        <v>347</v>
      </c>
      <c r="N184" s="13"/>
      <c r="O184" s="17"/>
      <c r="P184" s="17"/>
      <c r="Q184" s="31">
        <f t="shared" si="14"/>
        <v>0</v>
      </c>
      <c r="R184" s="17"/>
      <c r="S184" s="48"/>
      <c r="T184" s="17"/>
      <c r="U184" s="31">
        <f t="shared" si="15"/>
        <v>0</v>
      </c>
      <c r="V184" s="31">
        <f t="shared" si="16"/>
        <v>0</v>
      </c>
      <c r="W184" s="17">
        <v>7</v>
      </c>
      <c r="X184" s="17">
        <v>8</v>
      </c>
      <c r="Y184" s="31">
        <f t="shared" si="17"/>
        <v>2</v>
      </c>
      <c r="Z184" s="37">
        <v>3980</v>
      </c>
      <c r="AA184" s="17">
        <v>0.4</v>
      </c>
      <c r="AB184" s="38">
        <v>3746</v>
      </c>
      <c r="AC184" s="31">
        <f t="shared" si="18"/>
        <v>980</v>
      </c>
      <c r="AD184" s="31">
        <f t="shared" si="19"/>
        <v>1960</v>
      </c>
      <c r="AE184" s="31">
        <f t="shared" si="20"/>
        <v>1960</v>
      </c>
      <c r="AF184" s="39" t="s">
        <v>777</v>
      </c>
      <c r="AG184" s="39"/>
      <c r="AH184" s="17"/>
      <c r="AI184" s="17" t="s">
        <v>284</v>
      </c>
      <c r="AJ184" s="5"/>
      <c r="AK184" s="5"/>
    </row>
    <row r="185" s="6" customFormat="1" ht="23" customHeight="1" spans="1:37">
      <c r="A185" s="10">
        <v>184</v>
      </c>
      <c r="B185" s="13" t="s">
        <v>802</v>
      </c>
      <c r="C185" s="12" t="s">
        <v>803</v>
      </c>
      <c r="D185" s="13" t="s">
        <v>343</v>
      </c>
      <c r="E185" s="13" t="s">
        <v>794</v>
      </c>
      <c r="F185" s="13">
        <v>20220701</v>
      </c>
      <c r="G185" s="13"/>
      <c r="H185" s="13" t="s">
        <v>13</v>
      </c>
      <c r="I185" s="13" t="s">
        <v>788</v>
      </c>
      <c r="J185" s="13"/>
      <c r="K185" s="13">
        <v>1</v>
      </c>
      <c r="L185" s="13" t="s">
        <v>346</v>
      </c>
      <c r="M185" s="13" t="s">
        <v>347</v>
      </c>
      <c r="N185" s="13"/>
      <c r="O185" s="17"/>
      <c r="P185" s="17"/>
      <c r="Q185" s="31">
        <f t="shared" si="14"/>
        <v>0</v>
      </c>
      <c r="R185" s="17"/>
      <c r="S185" s="48"/>
      <c r="T185" s="17"/>
      <c r="U185" s="31">
        <f t="shared" si="15"/>
        <v>0</v>
      </c>
      <c r="V185" s="31">
        <f t="shared" si="16"/>
        <v>0</v>
      </c>
      <c r="W185" s="17">
        <v>9</v>
      </c>
      <c r="X185" s="17">
        <v>9</v>
      </c>
      <c r="Y185" s="31">
        <f t="shared" si="17"/>
        <v>1</v>
      </c>
      <c r="Z185" s="37">
        <v>3980</v>
      </c>
      <c r="AA185" s="17">
        <v>0.4</v>
      </c>
      <c r="AB185" s="38">
        <v>3980</v>
      </c>
      <c r="AC185" s="31">
        <f t="shared" si="18"/>
        <v>998</v>
      </c>
      <c r="AD185" s="31">
        <f t="shared" si="19"/>
        <v>998</v>
      </c>
      <c r="AE185" s="31">
        <f t="shared" si="20"/>
        <v>998</v>
      </c>
      <c r="AF185" s="39" t="s">
        <v>777</v>
      </c>
      <c r="AG185" s="39"/>
      <c r="AH185" s="17"/>
      <c r="AI185" s="17" t="s">
        <v>284</v>
      </c>
      <c r="AJ185" s="5"/>
      <c r="AK185" s="5"/>
    </row>
    <row r="186" s="6" customFormat="1" ht="23" customHeight="1" spans="1:37">
      <c r="A186" s="10">
        <v>185</v>
      </c>
      <c r="B186" s="13" t="s">
        <v>802</v>
      </c>
      <c r="C186" s="12" t="s">
        <v>803</v>
      </c>
      <c r="D186" s="13" t="s">
        <v>343</v>
      </c>
      <c r="E186" s="13" t="s">
        <v>794</v>
      </c>
      <c r="F186" s="13">
        <v>20220701</v>
      </c>
      <c r="G186" s="13"/>
      <c r="H186" s="13" t="s">
        <v>13</v>
      </c>
      <c r="I186" s="13" t="s">
        <v>788</v>
      </c>
      <c r="J186" s="13"/>
      <c r="K186" s="13">
        <v>1</v>
      </c>
      <c r="L186" s="13" t="s">
        <v>346</v>
      </c>
      <c r="M186" s="13" t="s">
        <v>347</v>
      </c>
      <c r="N186" s="13"/>
      <c r="O186" s="17"/>
      <c r="P186" s="17"/>
      <c r="Q186" s="31">
        <f t="shared" si="14"/>
        <v>0</v>
      </c>
      <c r="R186" s="17"/>
      <c r="S186" s="48"/>
      <c r="T186" s="17"/>
      <c r="U186" s="31">
        <f t="shared" si="15"/>
        <v>0</v>
      </c>
      <c r="V186" s="31">
        <f t="shared" si="16"/>
        <v>0</v>
      </c>
      <c r="W186" s="17">
        <v>10</v>
      </c>
      <c r="X186" s="17">
        <v>10</v>
      </c>
      <c r="Y186" s="31">
        <f t="shared" si="17"/>
        <v>1</v>
      </c>
      <c r="Z186" s="37">
        <v>3980</v>
      </c>
      <c r="AA186" s="17">
        <v>0.4</v>
      </c>
      <c r="AB186" s="38">
        <v>3980</v>
      </c>
      <c r="AC186" s="31">
        <f t="shared" si="18"/>
        <v>998</v>
      </c>
      <c r="AD186" s="31">
        <f t="shared" si="19"/>
        <v>998</v>
      </c>
      <c r="AE186" s="31">
        <f t="shared" si="20"/>
        <v>998</v>
      </c>
      <c r="AF186" s="39"/>
      <c r="AG186" s="39"/>
      <c r="AH186" s="17"/>
      <c r="AI186" s="17" t="s">
        <v>284</v>
      </c>
      <c r="AJ186" s="5"/>
      <c r="AK186" s="5"/>
    </row>
    <row r="187" s="6" customFormat="1" ht="23" customHeight="1" spans="1:37">
      <c r="A187" s="10">
        <v>186</v>
      </c>
      <c r="B187" s="13" t="s">
        <v>804</v>
      </c>
      <c r="C187" s="12" t="s">
        <v>805</v>
      </c>
      <c r="D187" s="13" t="s">
        <v>343</v>
      </c>
      <c r="E187" s="13" t="s">
        <v>806</v>
      </c>
      <c r="F187" s="13">
        <v>20220626</v>
      </c>
      <c r="G187" s="13"/>
      <c r="H187" s="13" t="s">
        <v>13</v>
      </c>
      <c r="I187" s="13" t="s">
        <v>788</v>
      </c>
      <c r="J187" s="13">
        <v>0</v>
      </c>
      <c r="K187" s="13">
        <v>1</v>
      </c>
      <c r="L187" s="13" t="s">
        <v>346</v>
      </c>
      <c r="M187" s="13" t="s">
        <v>347</v>
      </c>
      <c r="N187" s="13"/>
      <c r="O187" s="17"/>
      <c r="P187" s="17"/>
      <c r="Q187" s="31">
        <f t="shared" ref="Q187:Q250" si="21">IF(P187*O187=0,0,(P187-O187+1))</f>
        <v>0</v>
      </c>
      <c r="R187" s="17"/>
      <c r="S187" s="48"/>
      <c r="T187" s="17"/>
      <c r="U187" s="31">
        <f t="shared" ref="U187:U250" si="22">IF(R187*S187*T187=0,0,INT((R187*(S187+16.7)+T187*8)/100))</f>
        <v>0</v>
      </c>
      <c r="V187" s="31">
        <f t="shared" ref="V187:V250" si="23">U187*Q187</f>
        <v>0</v>
      </c>
      <c r="W187" s="17">
        <v>7</v>
      </c>
      <c r="X187" s="17">
        <v>7</v>
      </c>
      <c r="Y187" s="31">
        <f t="shared" ref="Y187:Y250" si="24">IF(X187*W187=0,0,(X187-W187+1))</f>
        <v>1</v>
      </c>
      <c r="Z187" s="37">
        <v>3980</v>
      </c>
      <c r="AA187" s="17">
        <v>0.4</v>
      </c>
      <c r="AB187" s="38">
        <v>3746</v>
      </c>
      <c r="AC187" s="31">
        <f t="shared" ref="AC187:AC250" si="25">IF(Z187*AA187*AB187=0,0,INT((Z187*(AA187+16.7)+AB187*8)/100))</f>
        <v>980</v>
      </c>
      <c r="AD187" s="31">
        <f t="shared" ref="AD187:AD250" si="26">AC187*Y187</f>
        <v>980</v>
      </c>
      <c r="AE187" s="31">
        <f t="shared" ref="AE187:AE250" si="27">AD187+V187</f>
        <v>980</v>
      </c>
      <c r="AF187" s="39" t="s">
        <v>777</v>
      </c>
      <c r="AG187" s="39"/>
      <c r="AH187" s="17"/>
      <c r="AI187" s="17" t="s">
        <v>284</v>
      </c>
      <c r="AJ187" s="5"/>
      <c r="AK187" s="5"/>
    </row>
    <row r="188" s="6" customFormat="1" ht="23" customHeight="1" spans="1:37">
      <c r="A188" s="10">
        <v>187</v>
      </c>
      <c r="B188" s="13" t="s">
        <v>804</v>
      </c>
      <c r="C188" s="12" t="s">
        <v>805</v>
      </c>
      <c r="D188" s="13" t="s">
        <v>343</v>
      </c>
      <c r="E188" s="13" t="s">
        <v>806</v>
      </c>
      <c r="F188" s="13">
        <v>20220626</v>
      </c>
      <c r="G188" s="13"/>
      <c r="H188" s="13" t="s">
        <v>13</v>
      </c>
      <c r="I188" s="13" t="s">
        <v>788</v>
      </c>
      <c r="J188" s="13"/>
      <c r="K188" s="13">
        <v>1</v>
      </c>
      <c r="L188" s="13" t="s">
        <v>346</v>
      </c>
      <c r="M188" s="13" t="s">
        <v>347</v>
      </c>
      <c r="N188" s="13"/>
      <c r="O188" s="17"/>
      <c r="P188" s="17"/>
      <c r="Q188" s="31">
        <f t="shared" si="21"/>
        <v>0</v>
      </c>
      <c r="R188" s="17"/>
      <c r="S188" s="48"/>
      <c r="T188" s="17"/>
      <c r="U188" s="31">
        <f t="shared" si="22"/>
        <v>0</v>
      </c>
      <c r="V188" s="31">
        <f t="shared" si="23"/>
        <v>0</v>
      </c>
      <c r="W188" s="17">
        <v>9</v>
      </c>
      <c r="X188" s="17">
        <v>9</v>
      </c>
      <c r="Y188" s="31">
        <f t="shared" si="24"/>
        <v>1</v>
      </c>
      <c r="Z188" s="37">
        <v>3980</v>
      </c>
      <c r="AA188" s="17">
        <v>0.4</v>
      </c>
      <c r="AB188" s="38">
        <v>3980</v>
      </c>
      <c r="AC188" s="31">
        <f t="shared" si="25"/>
        <v>998</v>
      </c>
      <c r="AD188" s="31">
        <f t="shared" si="26"/>
        <v>998</v>
      </c>
      <c r="AE188" s="31">
        <f t="shared" si="27"/>
        <v>998</v>
      </c>
      <c r="AF188" s="39" t="s">
        <v>777</v>
      </c>
      <c r="AG188" s="39"/>
      <c r="AH188" s="17"/>
      <c r="AI188" s="17" t="s">
        <v>284</v>
      </c>
      <c r="AJ188" s="5"/>
      <c r="AK188" s="5"/>
    </row>
    <row r="189" s="6" customFormat="1" ht="23" customHeight="1" spans="1:37">
      <c r="A189" s="10">
        <v>188</v>
      </c>
      <c r="B189" s="13" t="s">
        <v>804</v>
      </c>
      <c r="C189" s="12" t="s">
        <v>805</v>
      </c>
      <c r="D189" s="13" t="s">
        <v>343</v>
      </c>
      <c r="E189" s="13" t="s">
        <v>806</v>
      </c>
      <c r="F189" s="13">
        <v>20220626</v>
      </c>
      <c r="G189" s="13"/>
      <c r="H189" s="13" t="s">
        <v>13</v>
      </c>
      <c r="I189" s="13" t="s">
        <v>788</v>
      </c>
      <c r="J189" s="13"/>
      <c r="K189" s="13">
        <v>2</v>
      </c>
      <c r="L189" s="13" t="s">
        <v>346</v>
      </c>
      <c r="M189" s="13" t="s">
        <v>347</v>
      </c>
      <c r="N189" s="13"/>
      <c r="O189" s="17"/>
      <c r="P189" s="17"/>
      <c r="Q189" s="31">
        <f t="shared" si="21"/>
        <v>0</v>
      </c>
      <c r="R189" s="17"/>
      <c r="S189" s="48"/>
      <c r="T189" s="17"/>
      <c r="U189" s="31">
        <f t="shared" si="22"/>
        <v>0</v>
      </c>
      <c r="V189" s="31">
        <f t="shared" si="23"/>
        <v>0</v>
      </c>
      <c r="W189" s="17">
        <v>10</v>
      </c>
      <c r="X189" s="17">
        <v>11</v>
      </c>
      <c r="Y189" s="31">
        <f t="shared" si="24"/>
        <v>2</v>
      </c>
      <c r="Z189" s="37">
        <v>3980</v>
      </c>
      <c r="AA189" s="17">
        <v>0.4</v>
      </c>
      <c r="AB189" s="38">
        <v>3980</v>
      </c>
      <c r="AC189" s="31">
        <f t="shared" si="25"/>
        <v>998</v>
      </c>
      <c r="AD189" s="31">
        <f t="shared" si="26"/>
        <v>1996</v>
      </c>
      <c r="AE189" s="31">
        <f t="shared" si="27"/>
        <v>1996</v>
      </c>
      <c r="AF189" s="39"/>
      <c r="AG189" s="39"/>
      <c r="AH189" s="17"/>
      <c r="AI189" s="17" t="s">
        <v>284</v>
      </c>
      <c r="AJ189" s="5"/>
      <c r="AK189" s="5"/>
    </row>
    <row r="190" s="6" customFormat="1" ht="23" customHeight="1" spans="1:37">
      <c r="A190" s="10">
        <v>189</v>
      </c>
      <c r="B190" s="13" t="s">
        <v>807</v>
      </c>
      <c r="C190" s="12" t="s">
        <v>808</v>
      </c>
      <c r="D190" s="13" t="s">
        <v>343</v>
      </c>
      <c r="E190" s="13" t="s">
        <v>809</v>
      </c>
      <c r="F190" s="13">
        <v>20220620</v>
      </c>
      <c r="G190" s="13"/>
      <c r="H190" s="13" t="s">
        <v>13</v>
      </c>
      <c r="I190" s="13" t="s">
        <v>788</v>
      </c>
      <c r="J190" s="13">
        <v>0</v>
      </c>
      <c r="K190" s="13">
        <v>2</v>
      </c>
      <c r="L190" s="13" t="s">
        <v>346</v>
      </c>
      <c r="M190" s="13" t="s">
        <v>347</v>
      </c>
      <c r="N190" s="13"/>
      <c r="O190" s="17"/>
      <c r="P190" s="17"/>
      <c r="Q190" s="31">
        <f t="shared" si="21"/>
        <v>0</v>
      </c>
      <c r="R190" s="17"/>
      <c r="S190" s="48"/>
      <c r="T190" s="17"/>
      <c r="U190" s="31">
        <f t="shared" si="22"/>
        <v>0</v>
      </c>
      <c r="V190" s="31">
        <f t="shared" si="23"/>
        <v>0</v>
      </c>
      <c r="W190" s="17">
        <v>7</v>
      </c>
      <c r="X190" s="17">
        <v>8</v>
      </c>
      <c r="Y190" s="31">
        <f t="shared" si="24"/>
        <v>2</v>
      </c>
      <c r="Z190" s="37">
        <v>3980</v>
      </c>
      <c r="AA190" s="17">
        <v>0.4</v>
      </c>
      <c r="AB190" s="38">
        <v>3746</v>
      </c>
      <c r="AC190" s="31">
        <f t="shared" si="25"/>
        <v>980</v>
      </c>
      <c r="AD190" s="31">
        <f t="shared" si="26"/>
        <v>1960</v>
      </c>
      <c r="AE190" s="31">
        <f t="shared" si="27"/>
        <v>1960</v>
      </c>
      <c r="AF190" s="39" t="s">
        <v>777</v>
      </c>
      <c r="AG190" s="39"/>
      <c r="AH190" s="17"/>
      <c r="AI190" s="17" t="s">
        <v>284</v>
      </c>
      <c r="AJ190" s="5"/>
      <c r="AK190" s="5"/>
    </row>
    <row r="191" s="6" customFormat="1" ht="23" customHeight="1" spans="1:37">
      <c r="A191" s="10">
        <v>190</v>
      </c>
      <c r="B191" s="13" t="s">
        <v>807</v>
      </c>
      <c r="C191" s="12" t="s">
        <v>808</v>
      </c>
      <c r="D191" s="13" t="s">
        <v>343</v>
      </c>
      <c r="E191" s="13" t="s">
        <v>809</v>
      </c>
      <c r="F191" s="13">
        <v>20220620</v>
      </c>
      <c r="G191" s="13"/>
      <c r="H191" s="13" t="s">
        <v>13</v>
      </c>
      <c r="I191" s="13" t="s">
        <v>788</v>
      </c>
      <c r="J191" s="13"/>
      <c r="K191" s="13">
        <v>1</v>
      </c>
      <c r="L191" s="13" t="s">
        <v>346</v>
      </c>
      <c r="M191" s="13" t="s">
        <v>347</v>
      </c>
      <c r="N191" s="13"/>
      <c r="O191" s="17"/>
      <c r="P191" s="17"/>
      <c r="Q191" s="31">
        <f t="shared" si="21"/>
        <v>0</v>
      </c>
      <c r="R191" s="17"/>
      <c r="S191" s="48"/>
      <c r="T191" s="17"/>
      <c r="U191" s="31">
        <f t="shared" si="22"/>
        <v>0</v>
      </c>
      <c r="V191" s="31">
        <f t="shared" si="23"/>
        <v>0</v>
      </c>
      <c r="W191" s="17">
        <v>9</v>
      </c>
      <c r="X191" s="17">
        <v>9</v>
      </c>
      <c r="Y191" s="31">
        <f t="shared" si="24"/>
        <v>1</v>
      </c>
      <c r="Z191" s="37">
        <v>3980</v>
      </c>
      <c r="AA191" s="17">
        <v>0.4</v>
      </c>
      <c r="AB191" s="38">
        <v>3980</v>
      </c>
      <c r="AC191" s="31">
        <f t="shared" si="25"/>
        <v>998</v>
      </c>
      <c r="AD191" s="31">
        <f t="shared" si="26"/>
        <v>998</v>
      </c>
      <c r="AE191" s="31">
        <f t="shared" si="27"/>
        <v>998</v>
      </c>
      <c r="AF191" s="39" t="s">
        <v>777</v>
      </c>
      <c r="AG191" s="39"/>
      <c r="AH191" s="17"/>
      <c r="AI191" s="17" t="s">
        <v>284</v>
      </c>
      <c r="AJ191" s="5"/>
      <c r="AK191" s="5"/>
    </row>
    <row r="192" s="6" customFormat="1" ht="23" customHeight="1" spans="1:37">
      <c r="A192" s="10">
        <v>191</v>
      </c>
      <c r="B192" s="13" t="s">
        <v>807</v>
      </c>
      <c r="C192" s="12" t="s">
        <v>808</v>
      </c>
      <c r="D192" s="13" t="s">
        <v>343</v>
      </c>
      <c r="E192" s="13" t="s">
        <v>809</v>
      </c>
      <c r="F192" s="13">
        <v>20220620</v>
      </c>
      <c r="G192" s="13"/>
      <c r="H192" s="13" t="s">
        <v>13</v>
      </c>
      <c r="I192" s="13" t="s">
        <v>788</v>
      </c>
      <c r="J192" s="13"/>
      <c r="K192" s="13">
        <v>1</v>
      </c>
      <c r="L192" s="13" t="s">
        <v>346</v>
      </c>
      <c r="M192" s="13" t="s">
        <v>347</v>
      </c>
      <c r="N192" s="13"/>
      <c r="O192" s="17"/>
      <c r="P192" s="17"/>
      <c r="Q192" s="31">
        <f t="shared" si="21"/>
        <v>0</v>
      </c>
      <c r="R192" s="17"/>
      <c r="S192" s="48"/>
      <c r="T192" s="17"/>
      <c r="U192" s="31">
        <f t="shared" si="22"/>
        <v>0</v>
      </c>
      <c r="V192" s="31">
        <f t="shared" si="23"/>
        <v>0</v>
      </c>
      <c r="W192" s="17">
        <v>10</v>
      </c>
      <c r="X192" s="17">
        <v>10</v>
      </c>
      <c r="Y192" s="31">
        <f t="shared" si="24"/>
        <v>1</v>
      </c>
      <c r="Z192" s="37">
        <v>3980</v>
      </c>
      <c r="AA192" s="17">
        <v>0.4</v>
      </c>
      <c r="AB192" s="38">
        <v>3980</v>
      </c>
      <c r="AC192" s="31">
        <f t="shared" si="25"/>
        <v>998</v>
      </c>
      <c r="AD192" s="31">
        <f t="shared" si="26"/>
        <v>998</v>
      </c>
      <c r="AE192" s="31">
        <f t="shared" si="27"/>
        <v>998</v>
      </c>
      <c r="AF192" s="39"/>
      <c r="AG192" s="39"/>
      <c r="AH192" s="17"/>
      <c r="AI192" s="17" t="s">
        <v>284</v>
      </c>
      <c r="AJ192" s="5"/>
      <c r="AK192" s="5"/>
    </row>
    <row r="193" s="6" customFormat="1" ht="23" customHeight="1" spans="1:37">
      <c r="A193" s="10">
        <v>192</v>
      </c>
      <c r="B193" s="13" t="s">
        <v>810</v>
      </c>
      <c r="C193" s="12" t="s">
        <v>811</v>
      </c>
      <c r="D193" s="13" t="s">
        <v>343</v>
      </c>
      <c r="E193" s="13" t="s">
        <v>809</v>
      </c>
      <c r="F193" s="13">
        <v>20220620</v>
      </c>
      <c r="G193" s="13"/>
      <c r="H193" s="13" t="s">
        <v>13</v>
      </c>
      <c r="I193" s="13" t="s">
        <v>633</v>
      </c>
      <c r="J193" s="13">
        <v>0</v>
      </c>
      <c r="K193" s="13">
        <v>2</v>
      </c>
      <c r="L193" s="13" t="s">
        <v>346</v>
      </c>
      <c r="M193" s="13" t="s">
        <v>347</v>
      </c>
      <c r="N193" s="13"/>
      <c r="O193" s="17"/>
      <c r="P193" s="17"/>
      <c r="Q193" s="31">
        <f t="shared" si="21"/>
        <v>0</v>
      </c>
      <c r="R193" s="17"/>
      <c r="S193" s="48"/>
      <c r="T193" s="17"/>
      <c r="U193" s="31">
        <f t="shared" si="22"/>
        <v>0</v>
      </c>
      <c r="V193" s="31">
        <f t="shared" si="23"/>
        <v>0</v>
      </c>
      <c r="W193" s="17">
        <v>7</v>
      </c>
      <c r="X193" s="17">
        <v>8</v>
      </c>
      <c r="Y193" s="31">
        <f t="shared" si="24"/>
        <v>2</v>
      </c>
      <c r="Z193" s="37">
        <v>3980</v>
      </c>
      <c r="AA193" s="17">
        <v>0.4</v>
      </c>
      <c r="AB193" s="38">
        <v>3746</v>
      </c>
      <c r="AC193" s="31">
        <f t="shared" si="25"/>
        <v>980</v>
      </c>
      <c r="AD193" s="31">
        <f t="shared" si="26"/>
        <v>1960</v>
      </c>
      <c r="AE193" s="31">
        <f t="shared" si="27"/>
        <v>1960</v>
      </c>
      <c r="AF193" s="39" t="s">
        <v>777</v>
      </c>
      <c r="AG193" s="39"/>
      <c r="AH193" s="17"/>
      <c r="AI193" s="17" t="s">
        <v>284</v>
      </c>
      <c r="AJ193" s="5"/>
      <c r="AK193" s="5"/>
    </row>
    <row r="194" s="6" customFormat="1" ht="23" customHeight="1" spans="1:37">
      <c r="A194" s="10">
        <v>193</v>
      </c>
      <c r="B194" s="13" t="s">
        <v>810</v>
      </c>
      <c r="C194" s="12" t="s">
        <v>811</v>
      </c>
      <c r="D194" s="13" t="s">
        <v>343</v>
      </c>
      <c r="E194" s="13" t="s">
        <v>809</v>
      </c>
      <c r="F194" s="13">
        <v>20220620</v>
      </c>
      <c r="G194" s="13"/>
      <c r="H194" s="13" t="s">
        <v>13</v>
      </c>
      <c r="I194" s="13" t="s">
        <v>633</v>
      </c>
      <c r="J194" s="13"/>
      <c r="K194" s="13">
        <v>1</v>
      </c>
      <c r="L194" s="13" t="s">
        <v>346</v>
      </c>
      <c r="M194" s="13" t="s">
        <v>347</v>
      </c>
      <c r="N194" s="13"/>
      <c r="O194" s="17"/>
      <c r="P194" s="17"/>
      <c r="Q194" s="31">
        <f t="shared" si="21"/>
        <v>0</v>
      </c>
      <c r="R194" s="17"/>
      <c r="S194" s="48"/>
      <c r="T194" s="17"/>
      <c r="U194" s="31">
        <f t="shared" si="22"/>
        <v>0</v>
      </c>
      <c r="V194" s="31">
        <f t="shared" si="23"/>
        <v>0</v>
      </c>
      <c r="W194" s="17">
        <v>9</v>
      </c>
      <c r="X194" s="17">
        <v>9</v>
      </c>
      <c r="Y194" s="31">
        <f t="shared" si="24"/>
        <v>1</v>
      </c>
      <c r="Z194" s="37">
        <v>3980</v>
      </c>
      <c r="AA194" s="17">
        <v>0.4</v>
      </c>
      <c r="AB194" s="38">
        <v>3980</v>
      </c>
      <c r="AC194" s="31">
        <f t="shared" si="25"/>
        <v>998</v>
      </c>
      <c r="AD194" s="31">
        <f t="shared" si="26"/>
        <v>998</v>
      </c>
      <c r="AE194" s="31">
        <f t="shared" si="27"/>
        <v>998</v>
      </c>
      <c r="AF194" s="39" t="s">
        <v>777</v>
      </c>
      <c r="AG194" s="39"/>
      <c r="AH194" s="17"/>
      <c r="AI194" s="17" t="s">
        <v>284</v>
      </c>
      <c r="AJ194" s="5"/>
      <c r="AK194" s="5"/>
    </row>
    <row r="195" s="6" customFormat="1" ht="23" customHeight="1" spans="1:37">
      <c r="A195" s="10">
        <v>194</v>
      </c>
      <c r="B195" s="13" t="s">
        <v>810</v>
      </c>
      <c r="C195" s="12" t="s">
        <v>811</v>
      </c>
      <c r="D195" s="13" t="s">
        <v>343</v>
      </c>
      <c r="E195" s="13" t="s">
        <v>809</v>
      </c>
      <c r="F195" s="13">
        <v>20220620</v>
      </c>
      <c r="G195" s="13"/>
      <c r="H195" s="13" t="s">
        <v>13</v>
      </c>
      <c r="I195" s="13" t="s">
        <v>633</v>
      </c>
      <c r="J195" s="13"/>
      <c r="K195" s="13">
        <v>2</v>
      </c>
      <c r="L195" s="13" t="s">
        <v>346</v>
      </c>
      <c r="M195" s="13" t="s">
        <v>347</v>
      </c>
      <c r="N195" s="13"/>
      <c r="O195" s="17"/>
      <c r="P195" s="17"/>
      <c r="Q195" s="31">
        <f t="shared" si="21"/>
        <v>0</v>
      </c>
      <c r="R195" s="17"/>
      <c r="S195" s="48"/>
      <c r="T195" s="17"/>
      <c r="U195" s="31">
        <f t="shared" si="22"/>
        <v>0</v>
      </c>
      <c r="V195" s="31">
        <f t="shared" si="23"/>
        <v>0</v>
      </c>
      <c r="W195" s="17">
        <v>10</v>
      </c>
      <c r="X195" s="17">
        <v>11</v>
      </c>
      <c r="Y195" s="31">
        <f t="shared" si="24"/>
        <v>2</v>
      </c>
      <c r="Z195" s="37">
        <v>3980</v>
      </c>
      <c r="AA195" s="17">
        <v>0.4</v>
      </c>
      <c r="AB195" s="38">
        <v>3980</v>
      </c>
      <c r="AC195" s="31">
        <f t="shared" si="25"/>
        <v>998</v>
      </c>
      <c r="AD195" s="31">
        <f t="shared" si="26"/>
        <v>1996</v>
      </c>
      <c r="AE195" s="31">
        <f t="shared" si="27"/>
        <v>1996</v>
      </c>
      <c r="AF195" s="39"/>
      <c r="AG195" s="39"/>
      <c r="AH195" s="17"/>
      <c r="AI195" s="17" t="s">
        <v>284</v>
      </c>
      <c r="AJ195" s="5"/>
      <c r="AK195" s="5"/>
    </row>
    <row r="196" s="6" customFormat="1" ht="23" customHeight="1" spans="1:37">
      <c r="A196" s="10">
        <v>195</v>
      </c>
      <c r="B196" s="13" t="s">
        <v>812</v>
      </c>
      <c r="C196" s="12" t="s">
        <v>813</v>
      </c>
      <c r="D196" s="13" t="s">
        <v>351</v>
      </c>
      <c r="E196" s="13" t="s">
        <v>759</v>
      </c>
      <c r="F196" s="13">
        <v>20220620</v>
      </c>
      <c r="G196" s="13"/>
      <c r="H196" s="13" t="s">
        <v>13</v>
      </c>
      <c r="I196" s="13" t="s">
        <v>573</v>
      </c>
      <c r="J196" s="13">
        <v>0</v>
      </c>
      <c r="K196" s="13">
        <v>1</v>
      </c>
      <c r="L196" s="13" t="s">
        <v>346</v>
      </c>
      <c r="M196" s="13" t="s">
        <v>347</v>
      </c>
      <c r="N196" s="13"/>
      <c r="O196" s="17"/>
      <c r="P196" s="17"/>
      <c r="Q196" s="31">
        <f t="shared" si="21"/>
        <v>0</v>
      </c>
      <c r="R196" s="17"/>
      <c r="S196" s="48"/>
      <c r="T196" s="17"/>
      <c r="U196" s="31">
        <f t="shared" si="22"/>
        <v>0</v>
      </c>
      <c r="V196" s="31">
        <f t="shared" si="23"/>
        <v>0</v>
      </c>
      <c r="W196" s="17">
        <v>9</v>
      </c>
      <c r="X196" s="17">
        <v>9</v>
      </c>
      <c r="Y196" s="31">
        <f t="shared" si="24"/>
        <v>1</v>
      </c>
      <c r="Z196" s="37">
        <v>3980</v>
      </c>
      <c r="AA196" s="17">
        <v>0.4</v>
      </c>
      <c r="AB196" s="38">
        <v>3980</v>
      </c>
      <c r="AC196" s="31">
        <f t="shared" si="25"/>
        <v>998</v>
      </c>
      <c r="AD196" s="31">
        <f t="shared" si="26"/>
        <v>998</v>
      </c>
      <c r="AE196" s="31">
        <f t="shared" si="27"/>
        <v>998</v>
      </c>
      <c r="AF196" s="39" t="s">
        <v>777</v>
      </c>
      <c r="AG196" s="39"/>
      <c r="AH196" s="17"/>
      <c r="AI196" s="17" t="s">
        <v>284</v>
      </c>
      <c r="AJ196" s="5"/>
      <c r="AK196" s="5"/>
    </row>
    <row r="197" s="6" customFormat="1" ht="23" customHeight="1" spans="1:37">
      <c r="A197" s="10">
        <v>196</v>
      </c>
      <c r="B197" s="13" t="s">
        <v>812</v>
      </c>
      <c r="C197" s="12" t="s">
        <v>813</v>
      </c>
      <c r="D197" s="13" t="s">
        <v>351</v>
      </c>
      <c r="E197" s="13" t="s">
        <v>759</v>
      </c>
      <c r="F197" s="13">
        <v>20220620</v>
      </c>
      <c r="G197" s="13"/>
      <c r="H197" s="13" t="s">
        <v>13</v>
      </c>
      <c r="I197" s="13" t="s">
        <v>573</v>
      </c>
      <c r="J197" s="13"/>
      <c r="K197" s="13">
        <v>2</v>
      </c>
      <c r="L197" s="13" t="s">
        <v>346</v>
      </c>
      <c r="M197" s="13" t="s">
        <v>347</v>
      </c>
      <c r="N197" s="13"/>
      <c r="O197" s="17"/>
      <c r="P197" s="17"/>
      <c r="Q197" s="31">
        <f t="shared" si="21"/>
        <v>0</v>
      </c>
      <c r="R197" s="17"/>
      <c r="S197" s="48"/>
      <c r="T197" s="17"/>
      <c r="U197" s="31">
        <f t="shared" si="22"/>
        <v>0</v>
      </c>
      <c r="V197" s="31">
        <f t="shared" si="23"/>
        <v>0</v>
      </c>
      <c r="W197" s="17">
        <v>10</v>
      </c>
      <c r="X197" s="17">
        <v>11</v>
      </c>
      <c r="Y197" s="31">
        <f t="shared" si="24"/>
        <v>2</v>
      </c>
      <c r="Z197" s="37">
        <v>3980</v>
      </c>
      <c r="AA197" s="17">
        <v>0.4</v>
      </c>
      <c r="AB197" s="38">
        <v>3980</v>
      </c>
      <c r="AC197" s="31">
        <f t="shared" si="25"/>
        <v>998</v>
      </c>
      <c r="AD197" s="31">
        <f t="shared" si="26"/>
        <v>1996</v>
      </c>
      <c r="AE197" s="31">
        <f t="shared" si="27"/>
        <v>1996</v>
      </c>
      <c r="AF197" s="39"/>
      <c r="AG197" s="39"/>
      <c r="AH197" s="17"/>
      <c r="AI197" s="17" t="s">
        <v>284</v>
      </c>
      <c r="AJ197" s="5"/>
      <c r="AK197" s="5"/>
    </row>
    <row r="198" s="6" customFormat="1" ht="23" customHeight="1" spans="1:37">
      <c r="A198" s="10">
        <v>197</v>
      </c>
      <c r="B198" s="13" t="s">
        <v>814</v>
      </c>
      <c r="C198" s="12" t="s">
        <v>815</v>
      </c>
      <c r="D198" s="13" t="s">
        <v>351</v>
      </c>
      <c r="E198" s="13" t="s">
        <v>816</v>
      </c>
      <c r="F198" s="13">
        <v>20220630</v>
      </c>
      <c r="G198" s="13"/>
      <c r="H198" s="13" t="s">
        <v>13</v>
      </c>
      <c r="I198" s="13" t="s">
        <v>398</v>
      </c>
      <c r="J198" s="13">
        <v>0</v>
      </c>
      <c r="K198" s="13">
        <v>1</v>
      </c>
      <c r="L198" s="13" t="s">
        <v>346</v>
      </c>
      <c r="M198" s="13" t="s">
        <v>347</v>
      </c>
      <c r="N198" s="13"/>
      <c r="O198" s="17"/>
      <c r="P198" s="17"/>
      <c r="Q198" s="31">
        <f t="shared" si="21"/>
        <v>0</v>
      </c>
      <c r="R198" s="17"/>
      <c r="S198" s="48"/>
      <c r="T198" s="17"/>
      <c r="U198" s="31">
        <f t="shared" si="22"/>
        <v>0</v>
      </c>
      <c r="V198" s="31">
        <f t="shared" si="23"/>
        <v>0</v>
      </c>
      <c r="W198" s="17">
        <v>8</v>
      </c>
      <c r="X198" s="17">
        <v>8</v>
      </c>
      <c r="Y198" s="31">
        <f t="shared" si="24"/>
        <v>1</v>
      </c>
      <c r="Z198" s="37">
        <v>3980</v>
      </c>
      <c r="AA198" s="17">
        <v>0.4</v>
      </c>
      <c r="AB198" s="38">
        <v>3746</v>
      </c>
      <c r="AC198" s="31">
        <f t="shared" si="25"/>
        <v>980</v>
      </c>
      <c r="AD198" s="31">
        <f t="shared" si="26"/>
        <v>980</v>
      </c>
      <c r="AE198" s="31">
        <f t="shared" si="27"/>
        <v>980</v>
      </c>
      <c r="AF198" s="39" t="s">
        <v>777</v>
      </c>
      <c r="AG198" s="39"/>
      <c r="AH198" s="17"/>
      <c r="AI198" s="17" t="s">
        <v>284</v>
      </c>
      <c r="AJ198" s="5"/>
      <c r="AK198" s="5"/>
    </row>
    <row r="199" s="6" customFormat="1" ht="23" customHeight="1" spans="1:37">
      <c r="A199" s="10">
        <v>198</v>
      </c>
      <c r="B199" s="13" t="s">
        <v>814</v>
      </c>
      <c r="C199" s="12" t="s">
        <v>815</v>
      </c>
      <c r="D199" s="13" t="s">
        <v>351</v>
      </c>
      <c r="E199" s="13" t="s">
        <v>816</v>
      </c>
      <c r="F199" s="13">
        <v>20220630</v>
      </c>
      <c r="G199" s="13"/>
      <c r="H199" s="13" t="s">
        <v>13</v>
      </c>
      <c r="I199" s="13" t="s">
        <v>398</v>
      </c>
      <c r="J199" s="13"/>
      <c r="K199" s="13">
        <v>1</v>
      </c>
      <c r="L199" s="13" t="s">
        <v>346</v>
      </c>
      <c r="M199" s="13" t="s">
        <v>347</v>
      </c>
      <c r="N199" s="13"/>
      <c r="O199" s="17"/>
      <c r="P199" s="17"/>
      <c r="Q199" s="31">
        <f t="shared" si="21"/>
        <v>0</v>
      </c>
      <c r="R199" s="17"/>
      <c r="S199" s="48"/>
      <c r="T199" s="17"/>
      <c r="U199" s="31">
        <f t="shared" si="22"/>
        <v>0</v>
      </c>
      <c r="V199" s="31">
        <f t="shared" si="23"/>
        <v>0</v>
      </c>
      <c r="W199" s="17">
        <v>9</v>
      </c>
      <c r="X199" s="17">
        <v>9</v>
      </c>
      <c r="Y199" s="31">
        <f t="shared" si="24"/>
        <v>1</v>
      </c>
      <c r="Z199" s="37">
        <v>3980</v>
      </c>
      <c r="AA199" s="17">
        <v>0.4</v>
      </c>
      <c r="AB199" s="38">
        <v>3980</v>
      </c>
      <c r="AC199" s="31">
        <f t="shared" si="25"/>
        <v>998</v>
      </c>
      <c r="AD199" s="31">
        <f t="shared" si="26"/>
        <v>998</v>
      </c>
      <c r="AE199" s="31">
        <f t="shared" si="27"/>
        <v>998</v>
      </c>
      <c r="AF199" s="39" t="s">
        <v>777</v>
      </c>
      <c r="AG199" s="39"/>
      <c r="AH199" s="17"/>
      <c r="AI199" s="17" t="s">
        <v>284</v>
      </c>
      <c r="AJ199" s="5"/>
      <c r="AK199" s="5"/>
    </row>
    <row r="200" s="6" customFormat="1" ht="23" customHeight="1" spans="1:37">
      <c r="A200" s="10">
        <v>199</v>
      </c>
      <c r="B200" s="13" t="s">
        <v>814</v>
      </c>
      <c r="C200" s="12" t="s">
        <v>815</v>
      </c>
      <c r="D200" s="13" t="s">
        <v>351</v>
      </c>
      <c r="E200" s="13" t="s">
        <v>816</v>
      </c>
      <c r="F200" s="13">
        <v>20220630</v>
      </c>
      <c r="G200" s="13"/>
      <c r="H200" s="13" t="s">
        <v>13</v>
      </c>
      <c r="I200" s="13" t="s">
        <v>398</v>
      </c>
      <c r="J200" s="13"/>
      <c r="K200" s="13">
        <v>1</v>
      </c>
      <c r="L200" s="13" t="s">
        <v>346</v>
      </c>
      <c r="M200" s="13" t="s">
        <v>347</v>
      </c>
      <c r="N200" s="13"/>
      <c r="O200" s="17"/>
      <c r="P200" s="17"/>
      <c r="Q200" s="31">
        <f t="shared" si="21"/>
        <v>0</v>
      </c>
      <c r="R200" s="17"/>
      <c r="S200" s="48"/>
      <c r="T200" s="17"/>
      <c r="U200" s="31">
        <f t="shared" si="22"/>
        <v>0</v>
      </c>
      <c r="V200" s="31">
        <f t="shared" si="23"/>
        <v>0</v>
      </c>
      <c r="W200" s="17">
        <v>10</v>
      </c>
      <c r="X200" s="17">
        <v>10</v>
      </c>
      <c r="Y200" s="31">
        <f t="shared" si="24"/>
        <v>1</v>
      </c>
      <c r="Z200" s="37">
        <v>3980</v>
      </c>
      <c r="AA200" s="17">
        <v>0.4</v>
      </c>
      <c r="AB200" s="38">
        <v>3980</v>
      </c>
      <c r="AC200" s="31">
        <f t="shared" si="25"/>
        <v>998</v>
      </c>
      <c r="AD200" s="31">
        <f t="shared" si="26"/>
        <v>998</v>
      </c>
      <c r="AE200" s="31">
        <f t="shared" si="27"/>
        <v>998</v>
      </c>
      <c r="AF200" s="39"/>
      <c r="AG200" s="39"/>
      <c r="AH200" s="17"/>
      <c r="AI200" s="17" t="s">
        <v>284</v>
      </c>
      <c r="AJ200" s="5"/>
      <c r="AK200" s="5"/>
    </row>
    <row r="201" s="5" customFormat="1" ht="23" customHeight="1" spans="1:35">
      <c r="A201" s="10">
        <v>200</v>
      </c>
      <c r="B201" s="13" t="s">
        <v>817</v>
      </c>
      <c r="C201" s="12" t="s">
        <v>818</v>
      </c>
      <c r="D201" s="13" t="s">
        <v>351</v>
      </c>
      <c r="E201" s="13" t="s">
        <v>819</v>
      </c>
      <c r="F201" s="17">
        <v>20200619</v>
      </c>
      <c r="G201" s="13"/>
      <c r="H201" s="13" t="s">
        <v>374</v>
      </c>
      <c r="I201" s="13" t="s">
        <v>820</v>
      </c>
      <c r="J201" s="13">
        <v>8</v>
      </c>
      <c r="K201" s="13">
        <v>4</v>
      </c>
      <c r="L201" s="13" t="s">
        <v>346</v>
      </c>
      <c r="M201" s="13" t="s">
        <v>347</v>
      </c>
      <c r="N201" s="13"/>
      <c r="O201" s="17">
        <v>11</v>
      </c>
      <c r="P201" s="17">
        <v>12</v>
      </c>
      <c r="Q201" s="31">
        <f t="shared" si="21"/>
        <v>2</v>
      </c>
      <c r="R201" s="17">
        <v>3746</v>
      </c>
      <c r="S201" s="17">
        <v>0.4</v>
      </c>
      <c r="T201" s="17">
        <v>3746</v>
      </c>
      <c r="U201" s="31">
        <f t="shared" si="22"/>
        <v>940</v>
      </c>
      <c r="V201" s="31">
        <f t="shared" si="23"/>
        <v>1880</v>
      </c>
      <c r="W201" s="17">
        <v>1</v>
      </c>
      <c r="X201" s="17">
        <v>2</v>
      </c>
      <c r="Y201" s="31">
        <f t="shared" si="24"/>
        <v>2</v>
      </c>
      <c r="Z201" s="37">
        <v>4121</v>
      </c>
      <c r="AA201" s="17">
        <v>0.4</v>
      </c>
      <c r="AB201" s="38">
        <v>4121</v>
      </c>
      <c r="AC201" s="31">
        <f t="shared" si="25"/>
        <v>1034</v>
      </c>
      <c r="AD201" s="31">
        <f t="shared" si="26"/>
        <v>2068</v>
      </c>
      <c r="AE201" s="31">
        <f t="shared" si="27"/>
        <v>3948</v>
      </c>
      <c r="AF201" s="39"/>
      <c r="AG201" s="39"/>
      <c r="AH201" s="39"/>
      <c r="AI201" s="17" t="s">
        <v>36</v>
      </c>
    </row>
    <row r="202" s="5" customFormat="1" ht="23" customHeight="1" spans="1:35">
      <c r="A202" s="10">
        <v>201</v>
      </c>
      <c r="B202" s="13" t="s">
        <v>821</v>
      </c>
      <c r="C202" s="18" t="s">
        <v>822</v>
      </c>
      <c r="D202" s="13" t="s">
        <v>343</v>
      </c>
      <c r="E202" s="13" t="s">
        <v>460</v>
      </c>
      <c r="F202" s="13">
        <v>20210630</v>
      </c>
      <c r="G202" s="13"/>
      <c r="H202" s="13" t="s">
        <v>13</v>
      </c>
      <c r="I202" s="13" t="s">
        <v>823</v>
      </c>
      <c r="J202" s="13"/>
      <c r="K202" s="13"/>
      <c r="L202" s="13" t="s">
        <v>347</v>
      </c>
      <c r="M202" s="13"/>
      <c r="N202" s="20" t="s">
        <v>495</v>
      </c>
      <c r="O202" s="17"/>
      <c r="P202" s="17"/>
      <c r="Q202" s="31">
        <f t="shared" si="21"/>
        <v>0</v>
      </c>
      <c r="R202" s="17"/>
      <c r="S202" s="17"/>
      <c r="T202" s="17"/>
      <c r="U202" s="31">
        <f t="shared" si="22"/>
        <v>0</v>
      </c>
      <c r="V202" s="31">
        <f t="shared" si="23"/>
        <v>0</v>
      </c>
      <c r="W202" s="17"/>
      <c r="X202" s="17"/>
      <c r="Y202" s="31">
        <f t="shared" si="24"/>
        <v>0</v>
      </c>
      <c r="Z202" s="37"/>
      <c r="AA202" s="17"/>
      <c r="AB202" s="38"/>
      <c r="AC202" s="31">
        <f t="shared" si="25"/>
        <v>0</v>
      </c>
      <c r="AD202" s="31">
        <f t="shared" si="26"/>
        <v>0</v>
      </c>
      <c r="AE202" s="31">
        <f t="shared" si="27"/>
        <v>0</v>
      </c>
      <c r="AF202" s="39"/>
      <c r="AG202" s="39" t="s">
        <v>824</v>
      </c>
      <c r="AH202" s="17" t="s">
        <v>825</v>
      </c>
      <c r="AI202" s="17" t="s">
        <v>198</v>
      </c>
    </row>
    <row r="203" s="6" customFormat="1" ht="23" customHeight="1" spans="1:37">
      <c r="A203" s="10">
        <v>202</v>
      </c>
      <c r="B203" s="13" t="s">
        <v>821</v>
      </c>
      <c r="C203" s="18" t="s">
        <v>822</v>
      </c>
      <c r="D203" s="13" t="s">
        <v>343</v>
      </c>
      <c r="E203" s="13" t="s">
        <v>460</v>
      </c>
      <c r="F203" s="13">
        <v>20210630</v>
      </c>
      <c r="G203" s="13"/>
      <c r="H203" s="13" t="s">
        <v>13</v>
      </c>
      <c r="I203" s="13" t="s">
        <v>823</v>
      </c>
      <c r="J203" s="13"/>
      <c r="K203" s="13"/>
      <c r="L203" s="13" t="s">
        <v>347</v>
      </c>
      <c r="M203" s="13"/>
      <c r="N203" s="20" t="s">
        <v>495</v>
      </c>
      <c r="O203" s="17"/>
      <c r="P203" s="17"/>
      <c r="Q203" s="31">
        <f t="shared" si="21"/>
        <v>0</v>
      </c>
      <c r="R203" s="17"/>
      <c r="S203" s="17"/>
      <c r="T203" s="17"/>
      <c r="U203" s="31">
        <f t="shared" si="22"/>
        <v>0</v>
      </c>
      <c r="V203" s="31">
        <f t="shared" si="23"/>
        <v>0</v>
      </c>
      <c r="W203" s="17"/>
      <c r="X203" s="17"/>
      <c r="Y203" s="31">
        <f t="shared" si="24"/>
        <v>0</v>
      </c>
      <c r="Z203" s="37"/>
      <c r="AA203" s="17"/>
      <c r="AB203" s="38"/>
      <c r="AC203" s="31">
        <f t="shared" si="25"/>
        <v>0</v>
      </c>
      <c r="AD203" s="31">
        <f t="shared" si="26"/>
        <v>0</v>
      </c>
      <c r="AE203" s="31">
        <f t="shared" si="27"/>
        <v>0</v>
      </c>
      <c r="AF203" s="39"/>
      <c r="AG203" s="39"/>
      <c r="AH203" s="17" t="s">
        <v>825</v>
      </c>
      <c r="AI203" s="17" t="s">
        <v>198</v>
      </c>
      <c r="AJ203" s="5"/>
      <c r="AK203" s="5"/>
    </row>
    <row r="204" s="6" customFormat="1" ht="23" customHeight="1" spans="1:37">
      <c r="A204" s="10">
        <v>203</v>
      </c>
      <c r="B204" s="13" t="s">
        <v>826</v>
      </c>
      <c r="C204" s="18" t="s">
        <v>827</v>
      </c>
      <c r="D204" s="13" t="s">
        <v>360</v>
      </c>
      <c r="E204" s="13" t="s">
        <v>403</v>
      </c>
      <c r="F204" s="13">
        <v>20220630</v>
      </c>
      <c r="G204" s="13"/>
      <c r="H204" s="13" t="s">
        <v>13</v>
      </c>
      <c r="I204" s="13" t="s">
        <v>828</v>
      </c>
      <c r="J204" s="13">
        <v>0</v>
      </c>
      <c r="K204" s="13">
        <v>0</v>
      </c>
      <c r="L204" s="13" t="s">
        <v>346</v>
      </c>
      <c r="M204" s="13" t="s">
        <v>347</v>
      </c>
      <c r="N204" s="13" t="s">
        <v>829</v>
      </c>
      <c r="O204" s="17"/>
      <c r="P204" s="17"/>
      <c r="Q204" s="31">
        <f t="shared" si="21"/>
        <v>0</v>
      </c>
      <c r="R204" s="17"/>
      <c r="S204" s="17"/>
      <c r="T204" s="17"/>
      <c r="U204" s="31">
        <f t="shared" si="22"/>
        <v>0</v>
      </c>
      <c r="V204" s="31">
        <f t="shared" si="23"/>
        <v>0</v>
      </c>
      <c r="W204" s="17"/>
      <c r="X204" s="17"/>
      <c r="Y204" s="31">
        <f t="shared" si="24"/>
        <v>0</v>
      </c>
      <c r="Z204" s="37"/>
      <c r="AA204" s="17"/>
      <c r="AB204" s="38"/>
      <c r="AC204" s="31">
        <f t="shared" si="25"/>
        <v>0</v>
      </c>
      <c r="AD204" s="31">
        <f t="shared" si="26"/>
        <v>0</v>
      </c>
      <c r="AE204" s="31">
        <f t="shared" si="27"/>
        <v>0</v>
      </c>
      <c r="AF204" s="39"/>
      <c r="AG204" s="39" t="s">
        <v>830</v>
      </c>
      <c r="AH204" s="17" t="s">
        <v>831</v>
      </c>
      <c r="AI204" s="17" t="s">
        <v>198</v>
      </c>
      <c r="AJ204" s="5"/>
      <c r="AK204" s="5"/>
    </row>
    <row r="205" s="6" customFormat="1" ht="23" customHeight="1" spans="1:37">
      <c r="A205" s="10">
        <v>204</v>
      </c>
      <c r="B205" s="13" t="s">
        <v>826</v>
      </c>
      <c r="C205" s="18" t="s">
        <v>827</v>
      </c>
      <c r="D205" s="13" t="s">
        <v>360</v>
      </c>
      <c r="E205" s="13" t="s">
        <v>403</v>
      </c>
      <c r="F205" s="13">
        <v>20220630</v>
      </c>
      <c r="G205" s="13"/>
      <c r="H205" s="13" t="s">
        <v>13</v>
      </c>
      <c r="I205" s="13" t="s">
        <v>828</v>
      </c>
      <c r="J205" s="13"/>
      <c r="K205" s="13">
        <v>0</v>
      </c>
      <c r="L205" s="13" t="s">
        <v>346</v>
      </c>
      <c r="M205" s="13" t="s">
        <v>347</v>
      </c>
      <c r="N205" s="13" t="s">
        <v>829</v>
      </c>
      <c r="O205" s="17"/>
      <c r="P205" s="17"/>
      <c r="Q205" s="31">
        <f t="shared" si="21"/>
        <v>0</v>
      </c>
      <c r="R205" s="17"/>
      <c r="S205" s="17"/>
      <c r="T205" s="17"/>
      <c r="U205" s="31">
        <f t="shared" si="22"/>
        <v>0</v>
      </c>
      <c r="V205" s="31">
        <f t="shared" si="23"/>
        <v>0</v>
      </c>
      <c r="W205" s="17"/>
      <c r="X205" s="17"/>
      <c r="Y205" s="31">
        <f t="shared" si="24"/>
        <v>0</v>
      </c>
      <c r="Z205" s="37"/>
      <c r="AA205" s="17"/>
      <c r="AB205" s="38"/>
      <c r="AC205" s="31">
        <f t="shared" si="25"/>
        <v>0</v>
      </c>
      <c r="AD205" s="31">
        <f t="shared" si="26"/>
        <v>0</v>
      </c>
      <c r="AE205" s="31">
        <f t="shared" si="27"/>
        <v>0</v>
      </c>
      <c r="AF205" s="39"/>
      <c r="AG205" s="39"/>
      <c r="AH205" s="17" t="s">
        <v>832</v>
      </c>
      <c r="AI205" s="17" t="s">
        <v>198</v>
      </c>
      <c r="AJ205" s="5"/>
      <c r="AK205" s="5"/>
    </row>
    <row r="206" s="6" customFormat="1" ht="23" customHeight="1" spans="1:37">
      <c r="A206" s="10">
        <v>205</v>
      </c>
      <c r="B206" s="13" t="s">
        <v>833</v>
      </c>
      <c r="C206" s="18" t="s">
        <v>834</v>
      </c>
      <c r="D206" s="13" t="s">
        <v>343</v>
      </c>
      <c r="E206" s="13" t="s">
        <v>783</v>
      </c>
      <c r="F206" s="13">
        <v>20210701</v>
      </c>
      <c r="G206" s="13"/>
      <c r="H206" s="13" t="s">
        <v>13</v>
      </c>
      <c r="I206" s="13" t="s">
        <v>835</v>
      </c>
      <c r="J206" s="13">
        <v>0</v>
      </c>
      <c r="K206" s="13">
        <v>0</v>
      </c>
      <c r="L206" s="13" t="s">
        <v>346</v>
      </c>
      <c r="M206" s="13" t="s">
        <v>347</v>
      </c>
      <c r="N206" s="13" t="s">
        <v>829</v>
      </c>
      <c r="O206" s="17"/>
      <c r="P206" s="17"/>
      <c r="Q206" s="31">
        <f t="shared" si="21"/>
        <v>0</v>
      </c>
      <c r="R206" s="17"/>
      <c r="S206" s="17"/>
      <c r="T206" s="17"/>
      <c r="U206" s="31">
        <f t="shared" si="22"/>
        <v>0</v>
      </c>
      <c r="V206" s="31">
        <f t="shared" si="23"/>
        <v>0</v>
      </c>
      <c r="W206" s="17"/>
      <c r="X206" s="17"/>
      <c r="Y206" s="31">
        <f t="shared" si="24"/>
        <v>0</v>
      </c>
      <c r="Z206" s="37"/>
      <c r="AA206" s="17"/>
      <c r="AB206" s="38"/>
      <c r="AC206" s="31">
        <f t="shared" si="25"/>
        <v>0</v>
      </c>
      <c r="AD206" s="31">
        <f t="shared" si="26"/>
        <v>0</v>
      </c>
      <c r="AE206" s="31">
        <f t="shared" si="27"/>
        <v>0</v>
      </c>
      <c r="AF206" s="39" t="s">
        <v>836</v>
      </c>
      <c r="AG206" s="39"/>
      <c r="AH206" s="17" t="s">
        <v>831</v>
      </c>
      <c r="AI206" s="17" t="s">
        <v>198</v>
      </c>
      <c r="AJ206" s="5"/>
      <c r="AK206" s="5"/>
    </row>
    <row r="207" s="6" customFormat="1" ht="23" customHeight="1" spans="1:37">
      <c r="A207" s="10">
        <v>206</v>
      </c>
      <c r="B207" s="13" t="s">
        <v>837</v>
      </c>
      <c r="C207" s="12" t="s">
        <v>838</v>
      </c>
      <c r="D207" s="13" t="s">
        <v>343</v>
      </c>
      <c r="E207" s="13" t="s">
        <v>533</v>
      </c>
      <c r="F207" s="13">
        <v>20210625</v>
      </c>
      <c r="G207" s="13"/>
      <c r="H207" s="13" t="s">
        <v>13</v>
      </c>
      <c r="I207" s="13" t="s">
        <v>839</v>
      </c>
      <c r="J207" s="13">
        <v>0</v>
      </c>
      <c r="K207" s="13">
        <v>11</v>
      </c>
      <c r="L207" s="13" t="s">
        <v>346</v>
      </c>
      <c r="M207" s="13" t="s">
        <v>347</v>
      </c>
      <c r="N207" s="13"/>
      <c r="O207" s="17">
        <v>9</v>
      </c>
      <c r="P207" s="17">
        <v>12</v>
      </c>
      <c r="Q207" s="31">
        <f t="shared" si="21"/>
        <v>4</v>
      </c>
      <c r="R207" s="17">
        <v>3746</v>
      </c>
      <c r="S207" s="17">
        <v>0.56</v>
      </c>
      <c r="T207" s="17">
        <v>3746</v>
      </c>
      <c r="U207" s="31">
        <f t="shared" si="22"/>
        <v>946</v>
      </c>
      <c r="V207" s="31">
        <f t="shared" si="23"/>
        <v>3784</v>
      </c>
      <c r="W207" s="17">
        <v>1</v>
      </c>
      <c r="X207" s="17">
        <v>7</v>
      </c>
      <c r="Y207" s="31">
        <f t="shared" si="24"/>
        <v>7</v>
      </c>
      <c r="Z207" s="37">
        <v>4121</v>
      </c>
      <c r="AA207" s="17">
        <v>0.56</v>
      </c>
      <c r="AB207" s="38">
        <v>3980</v>
      </c>
      <c r="AC207" s="31">
        <f t="shared" si="25"/>
        <v>1029</v>
      </c>
      <c r="AD207" s="31">
        <f t="shared" si="26"/>
        <v>7203</v>
      </c>
      <c r="AE207" s="31">
        <f t="shared" si="27"/>
        <v>10987</v>
      </c>
      <c r="AF207" s="39" t="s">
        <v>840</v>
      </c>
      <c r="AG207" s="39" t="s">
        <v>841</v>
      </c>
      <c r="AH207" s="17" t="s">
        <v>842</v>
      </c>
      <c r="AI207" s="17" t="s">
        <v>198</v>
      </c>
      <c r="AJ207" s="5"/>
      <c r="AK207" s="5"/>
    </row>
    <row r="208" s="6" customFormat="1" ht="23" customHeight="1" spans="1:37">
      <c r="A208" s="10">
        <v>207</v>
      </c>
      <c r="B208" s="13" t="s">
        <v>843</v>
      </c>
      <c r="C208" s="18" t="s">
        <v>844</v>
      </c>
      <c r="D208" s="13" t="s">
        <v>360</v>
      </c>
      <c r="E208" s="13" t="s">
        <v>403</v>
      </c>
      <c r="F208" s="13">
        <v>20220630</v>
      </c>
      <c r="G208" s="13"/>
      <c r="H208" s="13" t="s">
        <v>13</v>
      </c>
      <c r="I208" s="13" t="s">
        <v>645</v>
      </c>
      <c r="J208" s="13">
        <v>0</v>
      </c>
      <c r="K208" s="13">
        <v>0</v>
      </c>
      <c r="L208" s="13" t="s">
        <v>346</v>
      </c>
      <c r="M208" s="13" t="s">
        <v>347</v>
      </c>
      <c r="N208" s="13" t="s">
        <v>829</v>
      </c>
      <c r="O208" s="17"/>
      <c r="P208" s="17"/>
      <c r="Q208" s="31">
        <f t="shared" si="21"/>
        <v>0</v>
      </c>
      <c r="R208" s="17"/>
      <c r="S208" s="17"/>
      <c r="T208" s="17"/>
      <c r="U208" s="31">
        <f t="shared" si="22"/>
        <v>0</v>
      </c>
      <c r="V208" s="31">
        <f t="shared" si="23"/>
        <v>0</v>
      </c>
      <c r="W208" s="17"/>
      <c r="X208" s="17"/>
      <c r="Y208" s="31">
        <f t="shared" si="24"/>
        <v>0</v>
      </c>
      <c r="Z208" s="37"/>
      <c r="AA208" s="17"/>
      <c r="AB208" s="38"/>
      <c r="AC208" s="31">
        <f t="shared" si="25"/>
        <v>0</v>
      </c>
      <c r="AD208" s="31">
        <f t="shared" si="26"/>
        <v>0</v>
      </c>
      <c r="AE208" s="31">
        <f t="shared" si="27"/>
        <v>0</v>
      </c>
      <c r="AF208" s="39" t="s">
        <v>845</v>
      </c>
      <c r="AG208" s="39" t="s">
        <v>830</v>
      </c>
      <c r="AH208" s="17" t="s">
        <v>831</v>
      </c>
      <c r="AI208" s="17" t="s">
        <v>198</v>
      </c>
      <c r="AJ208" s="5"/>
      <c r="AK208" s="5"/>
    </row>
    <row r="209" s="6" customFormat="1" ht="23" customHeight="1" spans="1:37">
      <c r="A209" s="10">
        <v>208</v>
      </c>
      <c r="B209" s="13" t="s">
        <v>843</v>
      </c>
      <c r="C209" s="18" t="s">
        <v>844</v>
      </c>
      <c r="D209" s="13" t="s">
        <v>360</v>
      </c>
      <c r="E209" s="13" t="s">
        <v>403</v>
      </c>
      <c r="F209" s="13">
        <v>20220630</v>
      </c>
      <c r="G209" s="13"/>
      <c r="H209" s="13" t="s">
        <v>13</v>
      </c>
      <c r="I209" s="13" t="s">
        <v>645</v>
      </c>
      <c r="J209" s="13"/>
      <c r="K209" s="13">
        <v>0</v>
      </c>
      <c r="L209" s="13" t="s">
        <v>346</v>
      </c>
      <c r="M209" s="13" t="s">
        <v>347</v>
      </c>
      <c r="N209" s="13" t="s">
        <v>829</v>
      </c>
      <c r="O209" s="17"/>
      <c r="P209" s="17"/>
      <c r="Q209" s="31">
        <f t="shared" si="21"/>
        <v>0</v>
      </c>
      <c r="R209" s="17"/>
      <c r="S209" s="17"/>
      <c r="T209" s="17"/>
      <c r="U209" s="31">
        <f t="shared" si="22"/>
        <v>0</v>
      </c>
      <c r="V209" s="31">
        <f t="shared" si="23"/>
        <v>0</v>
      </c>
      <c r="W209" s="17"/>
      <c r="X209" s="17"/>
      <c r="Y209" s="31">
        <f t="shared" si="24"/>
        <v>0</v>
      </c>
      <c r="Z209" s="37"/>
      <c r="AA209" s="17"/>
      <c r="AB209" s="38"/>
      <c r="AC209" s="31">
        <f t="shared" si="25"/>
        <v>0</v>
      </c>
      <c r="AD209" s="31">
        <f t="shared" si="26"/>
        <v>0</v>
      </c>
      <c r="AE209" s="31">
        <f t="shared" si="27"/>
        <v>0</v>
      </c>
      <c r="AF209" s="39" t="s">
        <v>836</v>
      </c>
      <c r="AG209" s="39"/>
      <c r="AH209" s="17" t="s">
        <v>831</v>
      </c>
      <c r="AI209" s="17" t="s">
        <v>198</v>
      </c>
      <c r="AJ209" s="5"/>
      <c r="AK209" s="5"/>
    </row>
    <row r="210" s="6" customFormat="1" ht="23" customHeight="1" spans="1:37">
      <c r="A210" s="10">
        <v>209</v>
      </c>
      <c r="B210" s="13" t="s">
        <v>846</v>
      </c>
      <c r="C210" s="12" t="s">
        <v>847</v>
      </c>
      <c r="D210" s="13" t="s">
        <v>351</v>
      </c>
      <c r="E210" s="13" t="s">
        <v>848</v>
      </c>
      <c r="F210" s="13">
        <v>20210621</v>
      </c>
      <c r="G210" s="13"/>
      <c r="H210" s="13" t="s">
        <v>13</v>
      </c>
      <c r="I210" s="13" t="s">
        <v>652</v>
      </c>
      <c r="J210" s="13">
        <v>0</v>
      </c>
      <c r="K210" s="13">
        <v>2</v>
      </c>
      <c r="L210" s="13" t="s">
        <v>346</v>
      </c>
      <c r="M210" s="13" t="s">
        <v>347</v>
      </c>
      <c r="N210" s="13"/>
      <c r="O210" s="17"/>
      <c r="P210" s="17"/>
      <c r="Q210" s="31">
        <f t="shared" si="21"/>
        <v>0</v>
      </c>
      <c r="R210" s="17"/>
      <c r="S210" s="17"/>
      <c r="T210" s="17"/>
      <c r="U210" s="31">
        <f t="shared" si="22"/>
        <v>0</v>
      </c>
      <c r="V210" s="31">
        <f t="shared" si="23"/>
        <v>0</v>
      </c>
      <c r="W210" s="17">
        <v>6</v>
      </c>
      <c r="X210" s="17">
        <v>7</v>
      </c>
      <c r="Y210" s="31">
        <f t="shared" si="24"/>
        <v>2</v>
      </c>
      <c r="Z210" s="37">
        <v>4121</v>
      </c>
      <c r="AA210" s="17">
        <v>0.56</v>
      </c>
      <c r="AB210" s="38">
        <v>3980</v>
      </c>
      <c r="AC210" s="31">
        <f t="shared" si="25"/>
        <v>1029</v>
      </c>
      <c r="AD210" s="31">
        <f t="shared" si="26"/>
        <v>2058</v>
      </c>
      <c r="AE210" s="31">
        <f t="shared" si="27"/>
        <v>2058</v>
      </c>
      <c r="AF210" s="39" t="s">
        <v>849</v>
      </c>
      <c r="AG210" s="39" t="s">
        <v>850</v>
      </c>
      <c r="AH210" s="17" t="s">
        <v>842</v>
      </c>
      <c r="AI210" s="17" t="s">
        <v>198</v>
      </c>
      <c r="AJ210" s="5"/>
      <c r="AK210" s="5"/>
    </row>
    <row r="211" s="6" customFormat="1" ht="23" customHeight="1" spans="1:37">
      <c r="A211" s="10">
        <v>210</v>
      </c>
      <c r="B211" s="13" t="s">
        <v>846</v>
      </c>
      <c r="C211" s="18" t="s">
        <v>847</v>
      </c>
      <c r="D211" s="13" t="s">
        <v>351</v>
      </c>
      <c r="E211" s="13" t="s">
        <v>848</v>
      </c>
      <c r="F211" s="13">
        <v>20210621</v>
      </c>
      <c r="G211" s="13"/>
      <c r="H211" s="13" t="s">
        <v>13</v>
      </c>
      <c r="I211" s="13" t="s">
        <v>652</v>
      </c>
      <c r="J211" s="13"/>
      <c r="K211" s="13">
        <v>0</v>
      </c>
      <c r="L211" s="13" t="s">
        <v>346</v>
      </c>
      <c r="M211" s="13" t="s">
        <v>347</v>
      </c>
      <c r="N211" s="13" t="s">
        <v>829</v>
      </c>
      <c r="O211" s="17"/>
      <c r="P211" s="17"/>
      <c r="Q211" s="31">
        <f t="shared" si="21"/>
        <v>0</v>
      </c>
      <c r="R211" s="17"/>
      <c r="S211" s="17"/>
      <c r="T211" s="17"/>
      <c r="U211" s="31">
        <f t="shared" si="22"/>
        <v>0</v>
      </c>
      <c r="V211" s="31">
        <f t="shared" si="23"/>
        <v>0</v>
      </c>
      <c r="W211" s="17"/>
      <c r="X211" s="17"/>
      <c r="Y211" s="31">
        <f t="shared" si="24"/>
        <v>0</v>
      </c>
      <c r="Z211" s="37"/>
      <c r="AA211" s="17"/>
      <c r="AB211" s="38"/>
      <c r="AC211" s="31">
        <f t="shared" si="25"/>
        <v>0</v>
      </c>
      <c r="AD211" s="31">
        <f t="shared" si="26"/>
        <v>0</v>
      </c>
      <c r="AE211" s="31">
        <f t="shared" si="27"/>
        <v>0</v>
      </c>
      <c r="AF211" s="39" t="s">
        <v>836</v>
      </c>
      <c r="AG211" s="39"/>
      <c r="AH211" s="17" t="s">
        <v>832</v>
      </c>
      <c r="AI211" s="17" t="s">
        <v>198</v>
      </c>
      <c r="AJ211" s="5"/>
      <c r="AK211" s="5"/>
    </row>
    <row r="212" s="5" customFormat="1" ht="23.1" customHeight="1" spans="1:35">
      <c r="A212" s="10">
        <v>211</v>
      </c>
      <c r="B212" s="13" t="s">
        <v>851</v>
      </c>
      <c r="C212" s="12" t="s">
        <v>852</v>
      </c>
      <c r="D212" s="13" t="s">
        <v>351</v>
      </c>
      <c r="E212" s="13" t="s">
        <v>397</v>
      </c>
      <c r="F212" s="17">
        <v>20210624</v>
      </c>
      <c r="G212" s="13"/>
      <c r="H212" s="13" t="s">
        <v>374</v>
      </c>
      <c r="I212" s="13" t="s">
        <v>710</v>
      </c>
      <c r="J212" s="13">
        <v>4</v>
      </c>
      <c r="K212" s="13">
        <v>7</v>
      </c>
      <c r="L212" s="13" t="s">
        <v>346</v>
      </c>
      <c r="M212" s="13" t="s">
        <v>347</v>
      </c>
      <c r="N212" s="13"/>
      <c r="O212" s="17">
        <v>12</v>
      </c>
      <c r="P212" s="17">
        <v>12</v>
      </c>
      <c r="Q212" s="31">
        <f t="shared" si="21"/>
        <v>1</v>
      </c>
      <c r="R212" s="17">
        <v>8000</v>
      </c>
      <c r="S212" s="17">
        <v>0.9</v>
      </c>
      <c r="T212" s="17">
        <v>8000</v>
      </c>
      <c r="U212" s="31">
        <f t="shared" si="22"/>
        <v>2048</v>
      </c>
      <c r="V212" s="31">
        <f t="shared" si="23"/>
        <v>2048</v>
      </c>
      <c r="W212" s="17">
        <v>1</v>
      </c>
      <c r="X212" s="17">
        <v>6</v>
      </c>
      <c r="Y212" s="31">
        <f t="shared" si="24"/>
        <v>6</v>
      </c>
      <c r="Z212" s="37">
        <v>7580</v>
      </c>
      <c r="AA212" s="17">
        <v>0.9</v>
      </c>
      <c r="AB212" s="38">
        <v>7580</v>
      </c>
      <c r="AC212" s="31">
        <f t="shared" si="25"/>
        <v>1940</v>
      </c>
      <c r="AD212" s="31">
        <f t="shared" si="26"/>
        <v>11640</v>
      </c>
      <c r="AE212" s="31">
        <f t="shared" si="27"/>
        <v>13688</v>
      </c>
      <c r="AF212" s="39"/>
      <c r="AG212" s="39"/>
      <c r="AH212" s="39" t="s">
        <v>853</v>
      </c>
      <c r="AI212" s="17" t="s">
        <v>305</v>
      </c>
    </row>
    <row r="213" s="6" customFormat="1" ht="23.1" customHeight="1" spans="1:37">
      <c r="A213" s="10">
        <v>212</v>
      </c>
      <c r="B213" s="13" t="s">
        <v>854</v>
      </c>
      <c r="C213" s="12" t="s">
        <v>855</v>
      </c>
      <c r="D213" s="13" t="s">
        <v>351</v>
      </c>
      <c r="E213" s="13" t="s">
        <v>856</v>
      </c>
      <c r="F213" s="17">
        <v>20210624</v>
      </c>
      <c r="G213" s="13"/>
      <c r="H213" s="13" t="s">
        <v>374</v>
      </c>
      <c r="I213" s="13" t="s">
        <v>710</v>
      </c>
      <c r="J213" s="13">
        <v>4</v>
      </c>
      <c r="K213" s="13">
        <v>7</v>
      </c>
      <c r="L213" s="13" t="s">
        <v>346</v>
      </c>
      <c r="M213" s="13" t="s">
        <v>347</v>
      </c>
      <c r="N213" s="13"/>
      <c r="O213" s="17">
        <v>12</v>
      </c>
      <c r="P213" s="17">
        <v>12</v>
      </c>
      <c r="Q213" s="31">
        <f t="shared" si="21"/>
        <v>1</v>
      </c>
      <c r="R213" s="17">
        <v>8000</v>
      </c>
      <c r="S213" s="17">
        <v>0.9</v>
      </c>
      <c r="T213" s="17">
        <v>8000</v>
      </c>
      <c r="U213" s="31">
        <f t="shared" si="22"/>
        <v>2048</v>
      </c>
      <c r="V213" s="31">
        <f t="shared" si="23"/>
        <v>2048</v>
      </c>
      <c r="W213" s="17">
        <v>1</v>
      </c>
      <c r="X213" s="17">
        <v>6</v>
      </c>
      <c r="Y213" s="31">
        <f t="shared" si="24"/>
        <v>6</v>
      </c>
      <c r="Z213" s="37">
        <v>7556</v>
      </c>
      <c r="AA213" s="17">
        <v>0.9</v>
      </c>
      <c r="AB213" s="38">
        <v>7556</v>
      </c>
      <c r="AC213" s="31">
        <f t="shared" si="25"/>
        <v>1934</v>
      </c>
      <c r="AD213" s="31">
        <f t="shared" si="26"/>
        <v>11604</v>
      </c>
      <c r="AE213" s="31">
        <f t="shared" si="27"/>
        <v>13652</v>
      </c>
      <c r="AF213" s="39" t="s">
        <v>857</v>
      </c>
      <c r="AG213" s="39"/>
      <c r="AH213" s="39" t="s">
        <v>853</v>
      </c>
      <c r="AI213" s="17" t="s">
        <v>305</v>
      </c>
      <c r="AJ213" s="5"/>
      <c r="AK213" s="5"/>
    </row>
    <row r="214" s="6" customFormat="1" ht="23.1" customHeight="1" spans="1:37">
      <c r="A214" s="10">
        <v>213</v>
      </c>
      <c r="B214" s="13" t="s">
        <v>858</v>
      </c>
      <c r="C214" s="12" t="s">
        <v>859</v>
      </c>
      <c r="D214" s="13" t="s">
        <v>372</v>
      </c>
      <c r="E214" s="13" t="s">
        <v>701</v>
      </c>
      <c r="F214" s="17">
        <v>20210624</v>
      </c>
      <c r="G214" s="13"/>
      <c r="H214" s="13" t="s">
        <v>374</v>
      </c>
      <c r="I214" s="13" t="s">
        <v>710</v>
      </c>
      <c r="J214" s="13">
        <v>4</v>
      </c>
      <c r="K214" s="13">
        <v>7</v>
      </c>
      <c r="L214" s="13" t="s">
        <v>346</v>
      </c>
      <c r="M214" s="13" t="s">
        <v>347</v>
      </c>
      <c r="N214" s="13"/>
      <c r="O214" s="17">
        <v>12</v>
      </c>
      <c r="P214" s="17">
        <v>12</v>
      </c>
      <c r="Q214" s="31">
        <f t="shared" si="21"/>
        <v>1</v>
      </c>
      <c r="R214" s="17">
        <v>18000</v>
      </c>
      <c r="S214" s="17">
        <v>0.9</v>
      </c>
      <c r="T214" s="17">
        <v>18000</v>
      </c>
      <c r="U214" s="31">
        <f t="shared" si="22"/>
        <v>4608</v>
      </c>
      <c r="V214" s="31">
        <f t="shared" si="23"/>
        <v>4608</v>
      </c>
      <c r="W214" s="17">
        <v>1</v>
      </c>
      <c r="X214" s="17">
        <v>6</v>
      </c>
      <c r="Y214" s="31">
        <f t="shared" si="24"/>
        <v>6</v>
      </c>
      <c r="Z214" s="37">
        <v>19899</v>
      </c>
      <c r="AA214" s="17">
        <v>0.9</v>
      </c>
      <c r="AB214" s="38">
        <v>19899</v>
      </c>
      <c r="AC214" s="31">
        <f t="shared" si="25"/>
        <v>5094</v>
      </c>
      <c r="AD214" s="31">
        <f t="shared" si="26"/>
        <v>30564</v>
      </c>
      <c r="AE214" s="31">
        <f t="shared" si="27"/>
        <v>35172</v>
      </c>
      <c r="AF214" s="39" t="s">
        <v>860</v>
      </c>
      <c r="AG214" s="39"/>
      <c r="AH214" s="39" t="s">
        <v>853</v>
      </c>
      <c r="AI214" s="17" t="s">
        <v>305</v>
      </c>
      <c r="AJ214" s="5"/>
      <c r="AK214" s="5"/>
    </row>
    <row r="215" s="6" customFormat="1" ht="23.1" customHeight="1" spans="1:37">
      <c r="A215" s="10">
        <v>214</v>
      </c>
      <c r="B215" s="13" t="s">
        <v>861</v>
      </c>
      <c r="C215" s="12" t="s">
        <v>862</v>
      </c>
      <c r="D215" s="13" t="s">
        <v>372</v>
      </c>
      <c r="E215" s="13" t="s">
        <v>863</v>
      </c>
      <c r="F215" s="17">
        <v>20210630</v>
      </c>
      <c r="G215" s="13"/>
      <c r="H215" s="13" t="s">
        <v>374</v>
      </c>
      <c r="I215" s="13" t="s">
        <v>710</v>
      </c>
      <c r="J215" s="13">
        <v>4</v>
      </c>
      <c r="K215" s="13">
        <v>7</v>
      </c>
      <c r="L215" s="13" t="s">
        <v>346</v>
      </c>
      <c r="M215" s="13" t="s">
        <v>347</v>
      </c>
      <c r="N215" s="13"/>
      <c r="O215" s="17">
        <v>12</v>
      </c>
      <c r="P215" s="17">
        <v>12</v>
      </c>
      <c r="Q215" s="31">
        <f t="shared" si="21"/>
        <v>1</v>
      </c>
      <c r="R215" s="17">
        <v>9000</v>
      </c>
      <c r="S215" s="17">
        <v>0.9</v>
      </c>
      <c r="T215" s="17">
        <v>9000</v>
      </c>
      <c r="U215" s="31">
        <f t="shared" si="22"/>
        <v>2304</v>
      </c>
      <c r="V215" s="31">
        <f t="shared" si="23"/>
        <v>2304</v>
      </c>
      <c r="W215" s="17">
        <v>1</v>
      </c>
      <c r="X215" s="17">
        <v>6</v>
      </c>
      <c r="Y215" s="31">
        <f t="shared" si="24"/>
        <v>6</v>
      </c>
      <c r="Z215" s="37">
        <v>8534</v>
      </c>
      <c r="AA215" s="17">
        <v>0.9</v>
      </c>
      <c r="AB215" s="38">
        <v>8534</v>
      </c>
      <c r="AC215" s="31">
        <f t="shared" si="25"/>
        <v>2184</v>
      </c>
      <c r="AD215" s="31">
        <f t="shared" si="26"/>
        <v>13104</v>
      </c>
      <c r="AE215" s="31">
        <f t="shared" si="27"/>
        <v>15408</v>
      </c>
      <c r="AF215" s="39" t="s">
        <v>864</v>
      </c>
      <c r="AG215" s="39"/>
      <c r="AH215" s="39" t="s">
        <v>853</v>
      </c>
      <c r="AI215" s="17" t="s">
        <v>305</v>
      </c>
      <c r="AJ215" s="5"/>
      <c r="AK215" s="5"/>
    </row>
    <row r="216" s="6" customFormat="1" ht="23.1" customHeight="1" spans="1:37">
      <c r="A216" s="10">
        <v>215</v>
      </c>
      <c r="B216" s="13" t="s">
        <v>865</v>
      </c>
      <c r="C216" s="12" t="s">
        <v>866</v>
      </c>
      <c r="D216" s="13" t="s">
        <v>351</v>
      </c>
      <c r="E216" s="13" t="s">
        <v>397</v>
      </c>
      <c r="F216" s="17">
        <v>20210624</v>
      </c>
      <c r="G216" s="13"/>
      <c r="H216" s="13" t="s">
        <v>374</v>
      </c>
      <c r="I216" s="13" t="s">
        <v>710</v>
      </c>
      <c r="J216" s="13">
        <v>4</v>
      </c>
      <c r="K216" s="13">
        <v>7</v>
      </c>
      <c r="L216" s="13" t="s">
        <v>346</v>
      </c>
      <c r="M216" s="13" t="s">
        <v>347</v>
      </c>
      <c r="N216" s="13"/>
      <c r="O216" s="17">
        <v>12</v>
      </c>
      <c r="P216" s="17">
        <v>12</v>
      </c>
      <c r="Q216" s="31">
        <f t="shared" si="21"/>
        <v>1</v>
      </c>
      <c r="R216" s="17">
        <v>7000</v>
      </c>
      <c r="S216" s="17">
        <v>0.9</v>
      </c>
      <c r="T216" s="17">
        <v>7000</v>
      </c>
      <c r="U216" s="31">
        <f t="shared" si="22"/>
        <v>1792</v>
      </c>
      <c r="V216" s="31">
        <f t="shared" si="23"/>
        <v>1792</v>
      </c>
      <c r="W216" s="17">
        <v>1</v>
      </c>
      <c r="X216" s="17">
        <v>6</v>
      </c>
      <c r="Y216" s="31">
        <f t="shared" si="24"/>
        <v>6</v>
      </c>
      <c r="Z216" s="37">
        <v>6808</v>
      </c>
      <c r="AA216" s="17">
        <v>0.9</v>
      </c>
      <c r="AB216" s="38">
        <v>6808</v>
      </c>
      <c r="AC216" s="31">
        <f t="shared" si="25"/>
        <v>1742</v>
      </c>
      <c r="AD216" s="31">
        <f t="shared" si="26"/>
        <v>10452</v>
      </c>
      <c r="AE216" s="31">
        <f t="shared" si="27"/>
        <v>12244</v>
      </c>
      <c r="AF216" s="39" t="s">
        <v>867</v>
      </c>
      <c r="AG216" s="39"/>
      <c r="AH216" s="39" t="s">
        <v>853</v>
      </c>
      <c r="AI216" s="17" t="s">
        <v>305</v>
      </c>
      <c r="AJ216" s="5"/>
      <c r="AK216" s="5"/>
    </row>
    <row r="217" s="6" customFormat="1" ht="23.1" customHeight="1" spans="1:37">
      <c r="A217" s="10">
        <v>216</v>
      </c>
      <c r="B217" s="13" t="s">
        <v>868</v>
      </c>
      <c r="C217" s="12" t="s">
        <v>869</v>
      </c>
      <c r="D217" s="13" t="s">
        <v>351</v>
      </c>
      <c r="E217" s="13" t="s">
        <v>397</v>
      </c>
      <c r="F217" s="17">
        <v>20210624</v>
      </c>
      <c r="G217" s="13"/>
      <c r="H217" s="13" t="s">
        <v>374</v>
      </c>
      <c r="I217" s="13" t="s">
        <v>710</v>
      </c>
      <c r="J217" s="13">
        <v>4</v>
      </c>
      <c r="K217" s="13">
        <v>7</v>
      </c>
      <c r="L217" s="13" t="s">
        <v>346</v>
      </c>
      <c r="M217" s="13" t="s">
        <v>347</v>
      </c>
      <c r="N217" s="13"/>
      <c r="O217" s="17">
        <v>12</v>
      </c>
      <c r="P217" s="17">
        <v>12</v>
      </c>
      <c r="Q217" s="31">
        <f t="shared" si="21"/>
        <v>1</v>
      </c>
      <c r="R217" s="17">
        <v>8000</v>
      </c>
      <c r="S217" s="17">
        <v>0.9</v>
      </c>
      <c r="T217" s="17">
        <v>8000</v>
      </c>
      <c r="U217" s="31">
        <f t="shared" si="22"/>
        <v>2048</v>
      </c>
      <c r="V217" s="31">
        <f t="shared" si="23"/>
        <v>2048</v>
      </c>
      <c r="W217" s="17">
        <v>1</v>
      </c>
      <c r="X217" s="17">
        <v>6</v>
      </c>
      <c r="Y217" s="31">
        <f t="shared" si="24"/>
        <v>6</v>
      </c>
      <c r="Z217" s="37">
        <v>7513</v>
      </c>
      <c r="AA217" s="17">
        <v>0.9</v>
      </c>
      <c r="AB217" s="38">
        <v>7513</v>
      </c>
      <c r="AC217" s="31">
        <f t="shared" si="25"/>
        <v>1923</v>
      </c>
      <c r="AD217" s="31">
        <f t="shared" si="26"/>
        <v>11538</v>
      </c>
      <c r="AE217" s="31">
        <f t="shared" si="27"/>
        <v>13586</v>
      </c>
      <c r="AF217" s="39" t="s">
        <v>870</v>
      </c>
      <c r="AG217" s="39"/>
      <c r="AH217" s="39" t="s">
        <v>853</v>
      </c>
      <c r="AI217" s="17" t="s">
        <v>305</v>
      </c>
      <c r="AJ217" s="5"/>
      <c r="AK217" s="5"/>
    </row>
    <row r="218" s="6" customFormat="1" ht="23.1" customHeight="1" spans="1:37">
      <c r="A218" s="10">
        <v>217</v>
      </c>
      <c r="B218" s="13" t="s">
        <v>871</v>
      </c>
      <c r="C218" s="12" t="s">
        <v>872</v>
      </c>
      <c r="D218" s="13" t="s">
        <v>351</v>
      </c>
      <c r="E218" s="13" t="s">
        <v>856</v>
      </c>
      <c r="F218" s="17">
        <v>20210624</v>
      </c>
      <c r="G218" s="13"/>
      <c r="H218" s="13" t="s">
        <v>374</v>
      </c>
      <c r="I218" s="13" t="s">
        <v>710</v>
      </c>
      <c r="J218" s="13">
        <v>4</v>
      </c>
      <c r="K218" s="13">
        <v>7</v>
      </c>
      <c r="L218" s="13" t="s">
        <v>346</v>
      </c>
      <c r="M218" s="13" t="s">
        <v>347</v>
      </c>
      <c r="N218" s="13"/>
      <c r="O218" s="17">
        <v>12</v>
      </c>
      <c r="P218" s="17">
        <v>12</v>
      </c>
      <c r="Q218" s="31">
        <f t="shared" si="21"/>
        <v>1</v>
      </c>
      <c r="R218" s="17">
        <v>8000</v>
      </c>
      <c r="S218" s="17">
        <v>0.9</v>
      </c>
      <c r="T218" s="17">
        <v>8000</v>
      </c>
      <c r="U218" s="31">
        <f t="shared" si="22"/>
        <v>2048</v>
      </c>
      <c r="V218" s="31">
        <f t="shared" si="23"/>
        <v>2048</v>
      </c>
      <c r="W218" s="17">
        <v>1</v>
      </c>
      <c r="X218" s="17">
        <v>6</v>
      </c>
      <c r="Y218" s="31">
        <f t="shared" si="24"/>
        <v>6</v>
      </c>
      <c r="Z218" s="37">
        <v>7225</v>
      </c>
      <c r="AA218" s="17">
        <v>0.9</v>
      </c>
      <c r="AB218" s="38">
        <v>7225</v>
      </c>
      <c r="AC218" s="31">
        <f t="shared" si="25"/>
        <v>1849</v>
      </c>
      <c r="AD218" s="31">
        <f t="shared" si="26"/>
        <v>11094</v>
      </c>
      <c r="AE218" s="31">
        <f t="shared" si="27"/>
        <v>13142</v>
      </c>
      <c r="AF218" s="39" t="s">
        <v>873</v>
      </c>
      <c r="AG218" s="39"/>
      <c r="AH218" s="39" t="s">
        <v>853</v>
      </c>
      <c r="AI218" s="17" t="s">
        <v>305</v>
      </c>
      <c r="AJ218" s="5"/>
      <c r="AK218" s="5"/>
    </row>
    <row r="219" s="6" customFormat="1" ht="23.1" customHeight="1" spans="1:37">
      <c r="A219" s="10">
        <v>218</v>
      </c>
      <c r="B219" s="13" t="s">
        <v>874</v>
      </c>
      <c r="C219" s="12" t="s">
        <v>875</v>
      </c>
      <c r="D219" s="13" t="s">
        <v>351</v>
      </c>
      <c r="E219" s="13" t="s">
        <v>856</v>
      </c>
      <c r="F219" s="17">
        <v>20210624</v>
      </c>
      <c r="G219" s="13"/>
      <c r="H219" s="13" t="s">
        <v>374</v>
      </c>
      <c r="I219" s="13" t="s">
        <v>710</v>
      </c>
      <c r="J219" s="13">
        <v>4</v>
      </c>
      <c r="K219" s="13">
        <v>7</v>
      </c>
      <c r="L219" s="13" t="s">
        <v>346</v>
      </c>
      <c r="M219" s="13" t="s">
        <v>347</v>
      </c>
      <c r="N219" s="13"/>
      <c r="O219" s="17">
        <v>12</v>
      </c>
      <c r="P219" s="17">
        <v>12</v>
      </c>
      <c r="Q219" s="31">
        <f t="shared" si="21"/>
        <v>1</v>
      </c>
      <c r="R219" s="17">
        <v>8000</v>
      </c>
      <c r="S219" s="17">
        <v>0.9</v>
      </c>
      <c r="T219" s="17">
        <v>8000</v>
      </c>
      <c r="U219" s="31">
        <f t="shared" si="22"/>
        <v>2048</v>
      </c>
      <c r="V219" s="31">
        <f t="shared" si="23"/>
        <v>2048</v>
      </c>
      <c r="W219" s="17">
        <v>1</v>
      </c>
      <c r="X219" s="17">
        <v>6</v>
      </c>
      <c r="Y219" s="31">
        <f t="shared" si="24"/>
        <v>6</v>
      </c>
      <c r="Z219" s="37">
        <v>7205</v>
      </c>
      <c r="AA219" s="17">
        <v>0.9</v>
      </c>
      <c r="AB219" s="38">
        <v>7205</v>
      </c>
      <c r="AC219" s="31">
        <f t="shared" si="25"/>
        <v>1844</v>
      </c>
      <c r="AD219" s="31">
        <f t="shared" si="26"/>
        <v>11064</v>
      </c>
      <c r="AE219" s="31">
        <f t="shared" si="27"/>
        <v>13112</v>
      </c>
      <c r="AF219" s="39" t="s">
        <v>876</v>
      </c>
      <c r="AG219" s="39"/>
      <c r="AH219" s="39" t="s">
        <v>853</v>
      </c>
      <c r="AI219" s="17" t="s">
        <v>305</v>
      </c>
      <c r="AJ219" s="5"/>
      <c r="AK219" s="5"/>
    </row>
    <row r="220" s="6" customFormat="1" ht="23.1" customHeight="1" spans="1:37">
      <c r="A220" s="10">
        <v>219</v>
      </c>
      <c r="B220" s="13" t="s">
        <v>877</v>
      </c>
      <c r="C220" s="18" t="s">
        <v>878</v>
      </c>
      <c r="D220" s="13" t="s">
        <v>351</v>
      </c>
      <c r="E220" s="13" t="s">
        <v>879</v>
      </c>
      <c r="F220" s="17">
        <v>20190622</v>
      </c>
      <c r="G220" s="13"/>
      <c r="H220" s="13" t="s">
        <v>374</v>
      </c>
      <c r="I220" s="13" t="s">
        <v>880</v>
      </c>
      <c r="J220" s="13">
        <v>6</v>
      </c>
      <c r="K220" s="13"/>
      <c r="L220" s="13" t="s">
        <v>346</v>
      </c>
      <c r="M220" s="13" t="s">
        <v>346</v>
      </c>
      <c r="N220" s="20" t="s">
        <v>881</v>
      </c>
      <c r="O220" s="17"/>
      <c r="P220" s="17"/>
      <c r="Q220" s="31">
        <f t="shared" si="21"/>
        <v>0</v>
      </c>
      <c r="R220" s="17"/>
      <c r="S220" s="17"/>
      <c r="T220" s="17"/>
      <c r="U220" s="31">
        <f t="shared" si="22"/>
        <v>0</v>
      </c>
      <c r="V220" s="31">
        <f t="shared" si="23"/>
        <v>0</v>
      </c>
      <c r="W220" s="17"/>
      <c r="X220" s="17"/>
      <c r="Y220" s="31">
        <f t="shared" si="24"/>
        <v>0</v>
      </c>
      <c r="Z220" s="37"/>
      <c r="AA220" s="17"/>
      <c r="AB220" s="38"/>
      <c r="AC220" s="31">
        <f t="shared" si="25"/>
        <v>0</v>
      </c>
      <c r="AD220" s="31">
        <f t="shared" si="26"/>
        <v>0</v>
      </c>
      <c r="AE220" s="31">
        <f t="shared" si="27"/>
        <v>0</v>
      </c>
      <c r="AF220" s="39" t="s">
        <v>882</v>
      </c>
      <c r="AG220" s="39"/>
      <c r="AH220" s="39"/>
      <c r="AI220" s="17" t="s">
        <v>305</v>
      </c>
      <c r="AJ220" s="5"/>
      <c r="AK220" s="5"/>
    </row>
    <row r="221" s="6" customFormat="1" ht="23.1" customHeight="1" spans="1:37">
      <c r="A221" s="10">
        <v>220</v>
      </c>
      <c r="B221" s="13" t="s">
        <v>883</v>
      </c>
      <c r="C221" s="12" t="s">
        <v>884</v>
      </c>
      <c r="D221" s="13" t="s">
        <v>351</v>
      </c>
      <c r="E221" s="13" t="s">
        <v>856</v>
      </c>
      <c r="F221" s="17">
        <v>20200624</v>
      </c>
      <c r="G221" s="13"/>
      <c r="H221" s="13" t="s">
        <v>374</v>
      </c>
      <c r="I221" s="13" t="s">
        <v>885</v>
      </c>
      <c r="J221" s="13">
        <v>11</v>
      </c>
      <c r="K221" s="13">
        <v>1</v>
      </c>
      <c r="L221" s="13" t="s">
        <v>346</v>
      </c>
      <c r="M221" s="13" t="s">
        <v>347</v>
      </c>
      <c r="N221" s="13"/>
      <c r="O221" s="17">
        <v>12</v>
      </c>
      <c r="P221" s="17">
        <v>12</v>
      </c>
      <c r="Q221" s="31">
        <f t="shared" si="21"/>
        <v>1</v>
      </c>
      <c r="R221" s="17">
        <v>7088</v>
      </c>
      <c r="S221" s="17">
        <v>0.9</v>
      </c>
      <c r="T221" s="17">
        <v>7088</v>
      </c>
      <c r="U221" s="31">
        <f t="shared" si="22"/>
        <v>1814</v>
      </c>
      <c r="V221" s="31">
        <f t="shared" si="23"/>
        <v>1814</v>
      </c>
      <c r="W221" s="17"/>
      <c r="X221" s="17"/>
      <c r="Y221" s="31">
        <f t="shared" si="24"/>
        <v>0</v>
      </c>
      <c r="Z221" s="37"/>
      <c r="AA221" s="17"/>
      <c r="AB221" s="38"/>
      <c r="AC221" s="31">
        <f t="shared" si="25"/>
        <v>0</v>
      </c>
      <c r="AD221" s="31">
        <f t="shared" si="26"/>
        <v>0</v>
      </c>
      <c r="AE221" s="31">
        <f t="shared" si="27"/>
        <v>1814</v>
      </c>
      <c r="AF221" s="39"/>
      <c r="AG221" s="39"/>
      <c r="AH221" s="39"/>
      <c r="AI221" s="17" t="s">
        <v>305</v>
      </c>
      <c r="AJ221" s="5"/>
      <c r="AK221" s="5"/>
    </row>
    <row r="222" s="6" customFormat="1" ht="23.1" customHeight="1" spans="1:37">
      <c r="A222" s="10">
        <v>221</v>
      </c>
      <c r="B222" s="13" t="s">
        <v>886</v>
      </c>
      <c r="C222" s="12" t="s">
        <v>887</v>
      </c>
      <c r="D222" s="13" t="s">
        <v>372</v>
      </c>
      <c r="E222" s="22" t="s">
        <v>888</v>
      </c>
      <c r="F222" s="17">
        <v>20210108</v>
      </c>
      <c r="G222" s="13"/>
      <c r="H222" s="13" t="s">
        <v>374</v>
      </c>
      <c r="I222" s="13" t="s">
        <v>880</v>
      </c>
      <c r="J222" s="13">
        <v>6</v>
      </c>
      <c r="K222" s="13">
        <v>6</v>
      </c>
      <c r="L222" s="13" t="s">
        <v>346</v>
      </c>
      <c r="M222" s="13" t="s">
        <v>347</v>
      </c>
      <c r="N222" s="13"/>
      <c r="O222" s="17">
        <v>12</v>
      </c>
      <c r="P222" s="17">
        <v>12</v>
      </c>
      <c r="Q222" s="39">
        <f t="shared" si="21"/>
        <v>1</v>
      </c>
      <c r="R222" s="17">
        <v>18726</v>
      </c>
      <c r="S222" s="17">
        <v>0.9</v>
      </c>
      <c r="T222" s="17">
        <v>18726</v>
      </c>
      <c r="U222" s="39">
        <f t="shared" si="22"/>
        <v>4793</v>
      </c>
      <c r="V222" s="39">
        <f t="shared" si="23"/>
        <v>4793</v>
      </c>
      <c r="W222" s="17">
        <v>1</v>
      </c>
      <c r="X222" s="17">
        <v>5</v>
      </c>
      <c r="Y222" s="39">
        <f t="shared" si="24"/>
        <v>5</v>
      </c>
      <c r="Z222" s="17">
        <v>19899</v>
      </c>
      <c r="AA222" s="17">
        <v>0.9</v>
      </c>
      <c r="AB222" s="17">
        <v>19899</v>
      </c>
      <c r="AC222" s="39">
        <f t="shared" si="25"/>
        <v>5094</v>
      </c>
      <c r="AD222" s="39">
        <f t="shared" si="26"/>
        <v>25470</v>
      </c>
      <c r="AE222" s="39">
        <f t="shared" si="27"/>
        <v>30263</v>
      </c>
      <c r="AF222" s="39" t="s">
        <v>889</v>
      </c>
      <c r="AG222" s="39" t="s">
        <v>890</v>
      </c>
      <c r="AH222" s="39" t="s">
        <v>889</v>
      </c>
      <c r="AI222" s="17" t="s">
        <v>305</v>
      </c>
      <c r="AJ222" s="5"/>
      <c r="AK222" s="5"/>
    </row>
    <row r="223" s="6" customFormat="1" ht="23.1" customHeight="1" spans="1:37">
      <c r="A223" s="10">
        <v>222</v>
      </c>
      <c r="B223" s="13" t="s">
        <v>891</v>
      </c>
      <c r="C223" s="18" t="s">
        <v>892</v>
      </c>
      <c r="D223" s="13" t="s">
        <v>351</v>
      </c>
      <c r="E223" s="13" t="s">
        <v>893</v>
      </c>
      <c r="F223" s="13">
        <v>20210624</v>
      </c>
      <c r="G223" s="13"/>
      <c r="H223" s="13" t="s">
        <v>13</v>
      </c>
      <c r="I223" s="13" t="s">
        <v>688</v>
      </c>
      <c r="J223" s="13">
        <v>0</v>
      </c>
      <c r="K223" s="13">
        <v>0</v>
      </c>
      <c r="L223" s="13" t="s">
        <v>346</v>
      </c>
      <c r="M223" s="13" t="s">
        <v>347</v>
      </c>
      <c r="N223" s="13" t="s">
        <v>829</v>
      </c>
      <c r="O223" s="17"/>
      <c r="P223" s="17"/>
      <c r="Q223" s="31">
        <f t="shared" si="21"/>
        <v>0</v>
      </c>
      <c r="R223" s="17"/>
      <c r="S223" s="17"/>
      <c r="T223" s="17"/>
      <c r="U223" s="31">
        <f t="shared" si="22"/>
        <v>0</v>
      </c>
      <c r="V223" s="31">
        <f t="shared" si="23"/>
        <v>0</v>
      </c>
      <c r="W223" s="17"/>
      <c r="X223" s="17"/>
      <c r="Y223" s="31">
        <f t="shared" si="24"/>
        <v>0</v>
      </c>
      <c r="Z223" s="37"/>
      <c r="AA223" s="17"/>
      <c r="AB223" s="38"/>
      <c r="AC223" s="31">
        <f t="shared" si="25"/>
        <v>0</v>
      </c>
      <c r="AD223" s="31">
        <f t="shared" si="26"/>
        <v>0</v>
      </c>
      <c r="AE223" s="31">
        <f t="shared" si="27"/>
        <v>0</v>
      </c>
      <c r="AF223" s="39" t="s">
        <v>894</v>
      </c>
      <c r="AG223" s="39"/>
      <c r="AH223" s="39" t="s">
        <v>894</v>
      </c>
      <c r="AI223" s="17" t="s">
        <v>305</v>
      </c>
      <c r="AJ223" s="5"/>
      <c r="AK223" s="5"/>
    </row>
    <row r="224" s="5" customFormat="1" ht="23.1" customHeight="1" spans="1:35">
      <c r="A224" s="10">
        <v>223</v>
      </c>
      <c r="B224" s="13" t="s">
        <v>895</v>
      </c>
      <c r="C224" s="18" t="s">
        <v>896</v>
      </c>
      <c r="D224" s="13" t="s">
        <v>351</v>
      </c>
      <c r="E224" s="13" t="s">
        <v>897</v>
      </c>
      <c r="F224" s="13">
        <v>20190630</v>
      </c>
      <c r="G224" s="13"/>
      <c r="H224" s="13" t="s">
        <v>13</v>
      </c>
      <c r="I224" s="13" t="s">
        <v>898</v>
      </c>
      <c r="J224" s="13"/>
      <c r="K224" s="13"/>
      <c r="L224" s="13"/>
      <c r="M224" s="13"/>
      <c r="N224" s="20" t="s">
        <v>899</v>
      </c>
      <c r="O224" s="17"/>
      <c r="P224" s="17"/>
      <c r="Q224" s="31">
        <f t="shared" si="21"/>
        <v>0</v>
      </c>
      <c r="R224" s="17"/>
      <c r="S224" s="17"/>
      <c r="T224" s="17"/>
      <c r="U224" s="31">
        <f t="shared" si="22"/>
        <v>0</v>
      </c>
      <c r="V224" s="31">
        <f t="shared" si="23"/>
        <v>0</v>
      </c>
      <c r="W224" s="17"/>
      <c r="X224" s="17"/>
      <c r="Y224" s="31">
        <f t="shared" si="24"/>
        <v>0</v>
      </c>
      <c r="Z224" s="37"/>
      <c r="AA224" s="17"/>
      <c r="AB224" s="38"/>
      <c r="AC224" s="31">
        <f t="shared" si="25"/>
        <v>0</v>
      </c>
      <c r="AD224" s="31">
        <f t="shared" si="26"/>
        <v>0</v>
      </c>
      <c r="AE224" s="31">
        <f t="shared" si="27"/>
        <v>0</v>
      </c>
      <c r="AF224" s="39"/>
      <c r="AG224" s="39"/>
      <c r="AH224" s="39"/>
      <c r="AI224" s="17" t="s">
        <v>43</v>
      </c>
    </row>
    <row r="225" s="6" customFormat="1" ht="23.1" customHeight="1" spans="1:37">
      <c r="A225" s="10">
        <v>224</v>
      </c>
      <c r="B225" s="13" t="s">
        <v>900</v>
      </c>
      <c r="C225" s="12" t="s">
        <v>901</v>
      </c>
      <c r="D225" s="13" t="s">
        <v>372</v>
      </c>
      <c r="E225" s="22" t="s">
        <v>902</v>
      </c>
      <c r="F225" s="17">
        <v>20200420</v>
      </c>
      <c r="G225" s="13"/>
      <c r="H225" s="13" t="s">
        <v>374</v>
      </c>
      <c r="I225" s="13" t="s">
        <v>903</v>
      </c>
      <c r="J225" s="13">
        <v>8</v>
      </c>
      <c r="K225" s="13">
        <v>4</v>
      </c>
      <c r="L225" s="13" t="s">
        <v>346</v>
      </c>
      <c r="M225" s="13" t="s">
        <v>347</v>
      </c>
      <c r="N225" s="13"/>
      <c r="O225" s="17">
        <v>12</v>
      </c>
      <c r="P225" s="17">
        <v>12</v>
      </c>
      <c r="Q225" s="31">
        <f t="shared" si="21"/>
        <v>1</v>
      </c>
      <c r="R225" s="17">
        <v>3746</v>
      </c>
      <c r="S225" s="17">
        <v>0.72</v>
      </c>
      <c r="T225" s="17">
        <v>3746</v>
      </c>
      <c r="U225" s="31">
        <f t="shared" si="22"/>
        <v>952</v>
      </c>
      <c r="V225" s="31">
        <f t="shared" si="23"/>
        <v>952</v>
      </c>
      <c r="W225" s="17">
        <v>1</v>
      </c>
      <c r="X225" s="17">
        <v>3</v>
      </c>
      <c r="Y225" s="31">
        <f t="shared" si="24"/>
        <v>3</v>
      </c>
      <c r="Z225" s="37">
        <v>4121</v>
      </c>
      <c r="AA225" s="17">
        <v>0.72</v>
      </c>
      <c r="AB225" s="38">
        <v>3746</v>
      </c>
      <c r="AC225" s="31">
        <f t="shared" si="25"/>
        <v>1017</v>
      </c>
      <c r="AD225" s="31">
        <f t="shared" si="26"/>
        <v>3051</v>
      </c>
      <c r="AE225" s="31">
        <f t="shared" si="27"/>
        <v>4003</v>
      </c>
      <c r="AF225" s="39" t="s">
        <v>628</v>
      </c>
      <c r="AG225" s="53" t="s">
        <v>904</v>
      </c>
      <c r="AH225" s="39"/>
      <c r="AI225" s="17" t="s">
        <v>43</v>
      </c>
      <c r="AJ225" s="5"/>
      <c r="AK225" s="5"/>
    </row>
    <row r="226" s="5" customFormat="1" ht="23" customHeight="1" spans="1:35">
      <c r="A226" s="10">
        <v>225</v>
      </c>
      <c r="B226" s="13" t="s">
        <v>905</v>
      </c>
      <c r="C226" s="12" t="s">
        <v>906</v>
      </c>
      <c r="D226" s="13" t="s">
        <v>343</v>
      </c>
      <c r="E226" s="13" t="s">
        <v>450</v>
      </c>
      <c r="F226" s="17">
        <v>20210701</v>
      </c>
      <c r="G226" s="13"/>
      <c r="H226" s="13" t="s">
        <v>374</v>
      </c>
      <c r="I226" s="13" t="s">
        <v>907</v>
      </c>
      <c r="J226" s="13">
        <v>5</v>
      </c>
      <c r="K226" s="13">
        <v>7</v>
      </c>
      <c r="L226" s="13" t="s">
        <v>346</v>
      </c>
      <c r="M226" s="13" t="s">
        <v>347</v>
      </c>
      <c r="N226" s="13"/>
      <c r="O226" s="17">
        <v>12</v>
      </c>
      <c r="P226" s="17">
        <v>12</v>
      </c>
      <c r="Q226" s="31">
        <f t="shared" si="21"/>
        <v>1</v>
      </c>
      <c r="R226" s="17">
        <v>3746</v>
      </c>
      <c r="S226" s="17">
        <v>0.56</v>
      </c>
      <c r="T226" s="17">
        <v>3746</v>
      </c>
      <c r="U226" s="31">
        <f t="shared" si="22"/>
        <v>946</v>
      </c>
      <c r="V226" s="31">
        <f t="shared" si="23"/>
        <v>946</v>
      </c>
      <c r="W226" s="17">
        <v>1</v>
      </c>
      <c r="X226" s="17">
        <v>6</v>
      </c>
      <c r="Y226" s="31">
        <f t="shared" si="24"/>
        <v>6</v>
      </c>
      <c r="Z226" s="37">
        <v>6810</v>
      </c>
      <c r="AA226" s="17">
        <v>0.56</v>
      </c>
      <c r="AB226" s="38">
        <v>6810</v>
      </c>
      <c r="AC226" s="31">
        <f t="shared" si="25"/>
        <v>1720</v>
      </c>
      <c r="AD226" s="31">
        <f t="shared" si="26"/>
        <v>10320</v>
      </c>
      <c r="AE226" s="31">
        <f t="shared" si="27"/>
        <v>11266</v>
      </c>
      <c r="AF226" s="39"/>
      <c r="AG226" s="39"/>
      <c r="AH226" s="39" t="s">
        <v>908</v>
      </c>
      <c r="AI226" s="17" t="s">
        <v>295</v>
      </c>
    </row>
    <row r="227" s="6" customFormat="1" ht="23" customHeight="1" spans="1:37">
      <c r="A227" s="10">
        <v>226</v>
      </c>
      <c r="B227" s="13" t="s">
        <v>909</v>
      </c>
      <c r="C227" s="18" t="s">
        <v>910</v>
      </c>
      <c r="D227" s="13" t="s">
        <v>351</v>
      </c>
      <c r="E227" s="13" t="s">
        <v>373</v>
      </c>
      <c r="F227" s="13">
        <v>20210622</v>
      </c>
      <c r="G227" s="13"/>
      <c r="H227" s="13" t="s">
        <v>13</v>
      </c>
      <c r="I227" s="13" t="s">
        <v>637</v>
      </c>
      <c r="J227" s="13"/>
      <c r="K227" s="13"/>
      <c r="L227" s="13" t="s">
        <v>347</v>
      </c>
      <c r="M227" s="13"/>
      <c r="N227" s="20" t="s">
        <v>495</v>
      </c>
      <c r="O227" s="17"/>
      <c r="P227" s="17"/>
      <c r="Q227" s="31">
        <f t="shared" si="21"/>
        <v>0</v>
      </c>
      <c r="R227" s="17"/>
      <c r="S227" s="17"/>
      <c r="T227" s="17"/>
      <c r="U227" s="31">
        <f t="shared" si="22"/>
        <v>0</v>
      </c>
      <c r="V227" s="31">
        <f t="shared" si="23"/>
        <v>0</v>
      </c>
      <c r="W227" s="17"/>
      <c r="X227" s="17"/>
      <c r="Y227" s="31">
        <f t="shared" si="24"/>
        <v>0</v>
      </c>
      <c r="Z227" s="37"/>
      <c r="AA227" s="17"/>
      <c r="AB227" s="38"/>
      <c r="AC227" s="31">
        <f t="shared" si="25"/>
        <v>0</v>
      </c>
      <c r="AD227" s="31">
        <f t="shared" si="26"/>
        <v>0</v>
      </c>
      <c r="AE227" s="31">
        <f t="shared" si="27"/>
        <v>0</v>
      </c>
      <c r="AF227" s="39"/>
      <c r="AG227" s="39"/>
      <c r="AH227" s="39" t="s">
        <v>911</v>
      </c>
      <c r="AI227" s="17" t="s">
        <v>295</v>
      </c>
      <c r="AJ227" s="5"/>
      <c r="AK227" s="5"/>
    </row>
    <row r="228" s="6" customFormat="1" ht="23" customHeight="1" spans="1:37">
      <c r="A228" s="10">
        <v>227</v>
      </c>
      <c r="B228" s="13" t="s">
        <v>912</v>
      </c>
      <c r="C228" s="12" t="s">
        <v>913</v>
      </c>
      <c r="D228" s="13" t="s">
        <v>351</v>
      </c>
      <c r="E228" s="13" t="s">
        <v>897</v>
      </c>
      <c r="F228" s="13">
        <v>20210625</v>
      </c>
      <c r="G228" s="13"/>
      <c r="H228" s="13" t="s">
        <v>13</v>
      </c>
      <c r="I228" s="13" t="s">
        <v>484</v>
      </c>
      <c r="J228" s="13">
        <v>0</v>
      </c>
      <c r="K228" s="13">
        <v>12</v>
      </c>
      <c r="L228" s="13" t="s">
        <v>346</v>
      </c>
      <c r="M228" s="13" t="s">
        <v>347</v>
      </c>
      <c r="N228" s="13"/>
      <c r="O228" s="17">
        <v>12</v>
      </c>
      <c r="P228" s="17">
        <v>12</v>
      </c>
      <c r="Q228" s="31">
        <f t="shared" si="21"/>
        <v>1</v>
      </c>
      <c r="R228" s="17">
        <v>4000</v>
      </c>
      <c r="S228" s="17">
        <v>0.56</v>
      </c>
      <c r="T228" s="17">
        <v>4000</v>
      </c>
      <c r="U228" s="31">
        <f t="shared" si="22"/>
        <v>1010</v>
      </c>
      <c r="V228" s="31">
        <f t="shared" si="23"/>
        <v>1010</v>
      </c>
      <c r="W228" s="17">
        <v>1</v>
      </c>
      <c r="X228" s="17">
        <v>11</v>
      </c>
      <c r="Y228" s="31">
        <f t="shared" si="24"/>
        <v>11</v>
      </c>
      <c r="Z228" s="37">
        <v>4905</v>
      </c>
      <c r="AA228" s="17">
        <v>0.56</v>
      </c>
      <c r="AB228" s="38">
        <v>4905</v>
      </c>
      <c r="AC228" s="31">
        <f t="shared" si="25"/>
        <v>1239</v>
      </c>
      <c r="AD228" s="31">
        <f t="shared" si="26"/>
        <v>13629</v>
      </c>
      <c r="AE228" s="31">
        <f t="shared" si="27"/>
        <v>14639</v>
      </c>
      <c r="AF228" s="39"/>
      <c r="AG228" s="39"/>
      <c r="AH228" s="39"/>
      <c r="AI228" s="17" t="s">
        <v>295</v>
      </c>
      <c r="AJ228" s="5"/>
      <c r="AK228" s="5"/>
    </row>
    <row r="229" s="6" customFormat="1" ht="23" customHeight="1" spans="1:37">
      <c r="A229" s="10">
        <v>228</v>
      </c>
      <c r="B229" s="13" t="s">
        <v>914</v>
      </c>
      <c r="C229" s="18" t="s">
        <v>915</v>
      </c>
      <c r="D229" s="13" t="s">
        <v>351</v>
      </c>
      <c r="E229" s="13" t="s">
        <v>445</v>
      </c>
      <c r="F229" s="13">
        <v>20200626</v>
      </c>
      <c r="G229" s="13"/>
      <c r="H229" s="13" t="s">
        <v>374</v>
      </c>
      <c r="I229" s="13" t="s">
        <v>916</v>
      </c>
      <c r="J229" s="13">
        <v>12</v>
      </c>
      <c r="K229" s="13">
        <v>0</v>
      </c>
      <c r="L229" s="13" t="s">
        <v>346</v>
      </c>
      <c r="M229" s="13" t="s">
        <v>347</v>
      </c>
      <c r="N229" s="20" t="s">
        <v>917</v>
      </c>
      <c r="O229" s="17"/>
      <c r="P229" s="17"/>
      <c r="Q229" s="31">
        <f t="shared" si="21"/>
        <v>0</v>
      </c>
      <c r="R229" s="17"/>
      <c r="S229" s="17"/>
      <c r="T229" s="17"/>
      <c r="U229" s="31">
        <f t="shared" si="22"/>
        <v>0</v>
      </c>
      <c r="V229" s="31">
        <f t="shared" si="23"/>
        <v>0</v>
      </c>
      <c r="W229" s="17"/>
      <c r="X229" s="17"/>
      <c r="Y229" s="31">
        <f t="shared" si="24"/>
        <v>0</v>
      </c>
      <c r="Z229" s="37"/>
      <c r="AA229" s="17"/>
      <c r="AB229" s="38"/>
      <c r="AC229" s="31">
        <f t="shared" si="25"/>
        <v>0</v>
      </c>
      <c r="AD229" s="31">
        <f t="shared" si="26"/>
        <v>0</v>
      </c>
      <c r="AE229" s="31">
        <f t="shared" si="27"/>
        <v>0</v>
      </c>
      <c r="AF229" s="39"/>
      <c r="AG229" s="39"/>
      <c r="AH229" s="39"/>
      <c r="AI229" s="17" t="s">
        <v>295</v>
      </c>
      <c r="AJ229" s="5"/>
      <c r="AK229" s="5"/>
    </row>
    <row r="230" s="6" customFormat="1" ht="23" customHeight="1" spans="1:37">
      <c r="A230" s="10">
        <v>229</v>
      </c>
      <c r="B230" s="13" t="s">
        <v>918</v>
      </c>
      <c r="C230" s="18" t="s">
        <v>919</v>
      </c>
      <c r="D230" s="13" t="s">
        <v>343</v>
      </c>
      <c r="E230" s="13" t="s">
        <v>483</v>
      </c>
      <c r="F230" s="13">
        <v>20200701</v>
      </c>
      <c r="G230" s="13"/>
      <c r="H230" s="13" t="s">
        <v>374</v>
      </c>
      <c r="I230" s="13" t="s">
        <v>920</v>
      </c>
      <c r="J230" s="13">
        <v>12</v>
      </c>
      <c r="K230" s="13">
        <v>0</v>
      </c>
      <c r="L230" s="13" t="s">
        <v>346</v>
      </c>
      <c r="M230" s="13" t="s">
        <v>347</v>
      </c>
      <c r="N230" s="20" t="s">
        <v>917</v>
      </c>
      <c r="O230" s="17"/>
      <c r="P230" s="17"/>
      <c r="Q230" s="31">
        <f t="shared" si="21"/>
        <v>0</v>
      </c>
      <c r="R230" s="17"/>
      <c r="S230" s="17"/>
      <c r="T230" s="17"/>
      <c r="U230" s="31">
        <f t="shared" si="22"/>
        <v>0</v>
      </c>
      <c r="V230" s="31">
        <f t="shared" si="23"/>
        <v>0</v>
      </c>
      <c r="W230" s="17"/>
      <c r="X230" s="17"/>
      <c r="Y230" s="31">
        <f t="shared" si="24"/>
        <v>0</v>
      </c>
      <c r="Z230" s="37"/>
      <c r="AA230" s="17"/>
      <c r="AB230" s="38"/>
      <c r="AC230" s="31">
        <f t="shared" si="25"/>
        <v>0</v>
      </c>
      <c r="AD230" s="31">
        <f t="shared" si="26"/>
        <v>0</v>
      </c>
      <c r="AE230" s="31">
        <f t="shared" si="27"/>
        <v>0</v>
      </c>
      <c r="AF230" s="39"/>
      <c r="AG230" s="39"/>
      <c r="AH230" s="39"/>
      <c r="AI230" s="17" t="s">
        <v>295</v>
      </c>
      <c r="AJ230" s="5"/>
      <c r="AK230" s="5"/>
    </row>
    <row r="231" s="6" customFormat="1" ht="23" customHeight="1" spans="1:37">
      <c r="A231" s="10">
        <v>230</v>
      </c>
      <c r="B231" s="13" t="s">
        <v>921</v>
      </c>
      <c r="C231" s="12" t="s">
        <v>922</v>
      </c>
      <c r="D231" s="13" t="s">
        <v>372</v>
      </c>
      <c r="E231" s="13" t="s">
        <v>373</v>
      </c>
      <c r="F231" s="13">
        <v>20220614</v>
      </c>
      <c r="G231" s="13"/>
      <c r="H231" s="13" t="s">
        <v>13</v>
      </c>
      <c r="I231" s="13" t="s">
        <v>392</v>
      </c>
      <c r="J231" s="13">
        <v>0</v>
      </c>
      <c r="K231" s="13">
        <v>5</v>
      </c>
      <c r="L231" s="13" t="s">
        <v>346</v>
      </c>
      <c r="M231" s="13" t="s">
        <v>347</v>
      </c>
      <c r="N231" s="13"/>
      <c r="O231" s="17"/>
      <c r="P231" s="17"/>
      <c r="Q231" s="31">
        <f t="shared" si="21"/>
        <v>0</v>
      </c>
      <c r="R231" s="17"/>
      <c r="S231" s="17"/>
      <c r="T231" s="17"/>
      <c r="U231" s="31">
        <f t="shared" si="22"/>
        <v>0</v>
      </c>
      <c r="V231" s="31">
        <f t="shared" si="23"/>
        <v>0</v>
      </c>
      <c r="W231" s="17">
        <v>7</v>
      </c>
      <c r="X231" s="17">
        <v>11</v>
      </c>
      <c r="Y231" s="31">
        <f t="shared" si="24"/>
        <v>5</v>
      </c>
      <c r="Z231" s="37">
        <v>9500</v>
      </c>
      <c r="AA231" s="17">
        <v>0.56</v>
      </c>
      <c r="AB231" s="38">
        <v>9500</v>
      </c>
      <c r="AC231" s="31">
        <f t="shared" si="25"/>
        <v>2399</v>
      </c>
      <c r="AD231" s="31">
        <f t="shared" si="26"/>
        <v>11995</v>
      </c>
      <c r="AE231" s="31">
        <f t="shared" si="27"/>
        <v>11995</v>
      </c>
      <c r="AF231" s="39"/>
      <c r="AG231" s="39"/>
      <c r="AH231" s="39"/>
      <c r="AI231" s="17" t="s">
        <v>295</v>
      </c>
      <c r="AJ231" s="5"/>
      <c r="AK231" s="5"/>
    </row>
    <row r="232" s="6" customFormat="1" ht="23" customHeight="1" spans="1:37">
      <c r="A232" s="10">
        <v>231</v>
      </c>
      <c r="B232" s="13" t="s">
        <v>923</v>
      </c>
      <c r="C232" s="12" t="s">
        <v>924</v>
      </c>
      <c r="D232" s="13" t="s">
        <v>351</v>
      </c>
      <c r="E232" s="13" t="s">
        <v>373</v>
      </c>
      <c r="F232" s="13">
        <v>20220616</v>
      </c>
      <c r="G232" s="13"/>
      <c r="H232" s="13" t="s">
        <v>13</v>
      </c>
      <c r="I232" s="13" t="s">
        <v>392</v>
      </c>
      <c r="J232" s="13">
        <v>0</v>
      </c>
      <c r="K232" s="13">
        <v>5</v>
      </c>
      <c r="L232" s="13" t="s">
        <v>346</v>
      </c>
      <c r="M232" s="13" t="s">
        <v>347</v>
      </c>
      <c r="N232" s="13"/>
      <c r="O232" s="17"/>
      <c r="P232" s="17"/>
      <c r="Q232" s="31">
        <f t="shared" si="21"/>
        <v>0</v>
      </c>
      <c r="R232" s="17"/>
      <c r="S232" s="17"/>
      <c r="T232" s="17"/>
      <c r="U232" s="31">
        <f t="shared" si="22"/>
        <v>0</v>
      </c>
      <c r="V232" s="31">
        <f t="shared" si="23"/>
        <v>0</v>
      </c>
      <c r="W232" s="17">
        <v>7</v>
      </c>
      <c r="X232" s="17">
        <v>11</v>
      </c>
      <c r="Y232" s="31">
        <f t="shared" si="24"/>
        <v>5</v>
      </c>
      <c r="Z232" s="37">
        <v>7500</v>
      </c>
      <c r="AA232" s="17">
        <v>0.56</v>
      </c>
      <c r="AB232" s="38">
        <v>7500</v>
      </c>
      <c r="AC232" s="31">
        <f t="shared" si="25"/>
        <v>1894</v>
      </c>
      <c r="AD232" s="31">
        <f t="shared" si="26"/>
        <v>9470</v>
      </c>
      <c r="AE232" s="31">
        <f t="shared" si="27"/>
        <v>9470</v>
      </c>
      <c r="AF232" s="39"/>
      <c r="AG232" s="39"/>
      <c r="AH232" s="39"/>
      <c r="AI232" s="17" t="s">
        <v>295</v>
      </c>
      <c r="AJ232" s="5"/>
      <c r="AK232" s="5"/>
    </row>
    <row r="233" s="6" customFormat="1" ht="23" customHeight="1" spans="1:37">
      <c r="A233" s="10">
        <v>232</v>
      </c>
      <c r="B233" s="13" t="s">
        <v>925</v>
      </c>
      <c r="C233" s="12" t="s">
        <v>926</v>
      </c>
      <c r="D233" s="13" t="s">
        <v>351</v>
      </c>
      <c r="E233" s="13" t="s">
        <v>373</v>
      </c>
      <c r="F233" s="13">
        <v>20220616</v>
      </c>
      <c r="G233" s="13"/>
      <c r="H233" s="13" t="s">
        <v>13</v>
      </c>
      <c r="I233" s="13" t="s">
        <v>392</v>
      </c>
      <c r="J233" s="13">
        <v>0</v>
      </c>
      <c r="K233" s="13">
        <v>5</v>
      </c>
      <c r="L233" s="13" t="s">
        <v>346</v>
      </c>
      <c r="M233" s="13" t="s">
        <v>347</v>
      </c>
      <c r="N233" s="13"/>
      <c r="O233" s="17"/>
      <c r="P233" s="17"/>
      <c r="Q233" s="31">
        <f t="shared" si="21"/>
        <v>0</v>
      </c>
      <c r="R233" s="17"/>
      <c r="S233" s="17"/>
      <c r="T233" s="17"/>
      <c r="U233" s="31">
        <f t="shared" si="22"/>
        <v>0</v>
      </c>
      <c r="V233" s="31">
        <f t="shared" si="23"/>
        <v>0</v>
      </c>
      <c r="W233" s="17">
        <v>7</v>
      </c>
      <c r="X233" s="17">
        <v>11</v>
      </c>
      <c r="Y233" s="31">
        <f t="shared" si="24"/>
        <v>5</v>
      </c>
      <c r="Z233" s="37">
        <v>7500</v>
      </c>
      <c r="AA233" s="17">
        <v>0.56</v>
      </c>
      <c r="AB233" s="38">
        <v>7500</v>
      </c>
      <c r="AC233" s="31">
        <f t="shared" si="25"/>
        <v>1894</v>
      </c>
      <c r="AD233" s="31">
        <f t="shared" si="26"/>
        <v>9470</v>
      </c>
      <c r="AE233" s="31">
        <f t="shared" si="27"/>
        <v>9470</v>
      </c>
      <c r="AF233" s="39"/>
      <c r="AG233" s="39"/>
      <c r="AH233" s="39"/>
      <c r="AI233" s="17" t="s">
        <v>295</v>
      </c>
      <c r="AJ233" s="5"/>
      <c r="AK233" s="5"/>
    </row>
    <row r="234" s="6" customFormat="1" ht="23" customHeight="1" spans="1:37">
      <c r="A234" s="10">
        <v>233</v>
      </c>
      <c r="B234" s="13" t="s">
        <v>927</v>
      </c>
      <c r="C234" s="12" t="s">
        <v>928</v>
      </c>
      <c r="D234" s="13" t="s">
        <v>372</v>
      </c>
      <c r="E234" s="13" t="s">
        <v>929</v>
      </c>
      <c r="F234" s="13">
        <v>20220610</v>
      </c>
      <c r="G234" s="13"/>
      <c r="H234" s="13" t="s">
        <v>13</v>
      </c>
      <c r="I234" s="13" t="s">
        <v>392</v>
      </c>
      <c r="J234" s="13">
        <v>0</v>
      </c>
      <c r="K234" s="13">
        <v>5</v>
      </c>
      <c r="L234" s="13" t="s">
        <v>346</v>
      </c>
      <c r="M234" s="13" t="s">
        <v>347</v>
      </c>
      <c r="N234" s="13"/>
      <c r="O234" s="17"/>
      <c r="P234" s="17"/>
      <c r="Q234" s="31">
        <f t="shared" si="21"/>
        <v>0</v>
      </c>
      <c r="R234" s="17"/>
      <c r="S234" s="17"/>
      <c r="T234" s="17"/>
      <c r="U234" s="31">
        <f t="shared" si="22"/>
        <v>0</v>
      </c>
      <c r="V234" s="31">
        <f t="shared" si="23"/>
        <v>0</v>
      </c>
      <c r="W234" s="17">
        <v>7</v>
      </c>
      <c r="X234" s="17">
        <v>11</v>
      </c>
      <c r="Y234" s="31">
        <f t="shared" si="24"/>
        <v>5</v>
      </c>
      <c r="Z234" s="37">
        <v>11000</v>
      </c>
      <c r="AA234" s="17">
        <v>0.56</v>
      </c>
      <c r="AB234" s="38">
        <v>11000</v>
      </c>
      <c r="AC234" s="31">
        <f t="shared" si="25"/>
        <v>2778</v>
      </c>
      <c r="AD234" s="31">
        <f t="shared" si="26"/>
        <v>13890</v>
      </c>
      <c r="AE234" s="31">
        <f t="shared" si="27"/>
        <v>13890</v>
      </c>
      <c r="AF234" s="39"/>
      <c r="AG234" s="39"/>
      <c r="AH234" s="39"/>
      <c r="AI234" s="17" t="s">
        <v>295</v>
      </c>
      <c r="AJ234" s="5"/>
      <c r="AK234" s="5"/>
    </row>
    <row r="235" s="6" customFormat="1" ht="23" customHeight="1" spans="1:37">
      <c r="A235" s="10">
        <v>234</v>
      </c>
      <c r="B235" s="13" t="s">
        <v>930</v>
      </c>
      <c r="C235" s="12" t="s">
        <v>931</v>
      </c>
      <c r="D235" s="13" t="s">
        <v>351</v>
      </c>
      <c r="E235" s="13" t="s">
        <v>373</v>
      </c>
      <c r="F235" s="13">
        <v>20220616</v>
      </c>
      <c r="G235" s="13"/>
      <c r="H235" s="13" t="s">
        <v>13</v>
      </c>
      <c r="I235" s="13" t="s">
        <v>392</v>
      </c>
      <c r="J235" s="13">
        <v>0</v>
      </c>
      <c r="K235" s="13">
        <v>5</v>
      </c>
      <c r="L235" s="13" t="s">
        <v>346</v>
      </c>
      <c r="M235" s="13" t="s">
        <v>347</v>
      </c>
      <c r="N235" s="13"/>
      <c r="O235" s="17"/>
      <c r="P235" s="17"/>
      <c r="Q235" s="31">
        <f t="shared" si="21"/>
        <v>0</v>
      </c>
      <c r="R235" s="17"/>
      <c r="S235" s="17"/>
      <c r="T235" s="17"/>
      <c r="U235" s="31">
        <f t="shared" si="22"/>
        <v>0</v>
      </c>
      <c r="V235" s="31">
        <f t="shared" si="23"/>
        <v>0</v>
      </c>
      <c r="W235" s="17">
        <v>7</v>
      </c>
      <c r="X235" s="17">
        <v>11</v>
      </c>
      <c r="Y235" s="31">
        <f t="shared" si="24"/>
        <v>5</v>
      </c>
      <c r="Z235" s="37">
        <v>7500</v>
      </c>
      <c r="AA235" s="17">
        <v>0.56</v>
      </c>
      <c r="AB235" s="38">
        <v>7500</v>
      </c>
      <c r="AC235" s="31">
        <f t="shared" si="25"/>
        <v>1894</v>
      </c>
      <c r="AD235" s="31">
        <f t="shared" si="26"/>
        <v>9470</v>
      </c>
      <c r="AE235" s="31">
        <f t="shared" si="27"/>
        <v>9470</v>
      </c>
      <c r="AF235" s="39"/>
      <c r="AG235" s="39"/>
      <c r="AH235" s="39"/>
      <c r="AI235" s="17" t="s">
        <v>295</v>
      </c>
      <c r="AJ235" s="5"/>
      <c r="AK235" s="5"/>
    </row>
    <row r="236" s="6" customFormat="1" ht="23" customHeight="1" spans="1:37">
      <c r="A236" s="10">
        <v>235</v>
      </c>
      <c r="B236" s="13" t="s">
        <v>932</v>
      </c>
      <c r="C236" s="12" t="s">
        <v>933</v>
      </c>
      <c r="D236" s="13" t="s">
        <v>351</v>
      </c>
      <c r="E236" s="13" t="s">
        <v>373</v>
      </c>
      <c r="F236" s="13">
        <v>20210622</v>
      </c>
      <c r="G236" s="13"/>
      <c r="H236" s="13" t="s">
        <v>13</v>
      </c>
      <c r="I236" s="13" t="s">
        <v>934</v>
      </c>
      <c r="J236" s="13">
        <v>0</v>
      </c>
      <c r="K236" s="13">
        <v>7</v>
      </c>
      <c r="L236" s="13" t="s">
        <v>346</v>
      </c>
      <c r="M236" s="13" t="s">
        <v>347</v>
      </c>
      <c r="N236" s="13"/>
      <c r="O236" s="17"/>
      <c r="P236" s="17"/>
      <c r="Q236" s="31">
        <f t="shared" si="21"/>
        <v>0</v>
      </c>
      <c r="R236" s="17"/>
      <c r="S236" s="17"/>
      <c r="T236" s="17"/>
      <c r="U236" s="31">
        <f t="shared" si="22"/>
        <v>0</v>
      </c>
      <c r="V236" s="31">
        <f t="shared" si="23"/>
        <v>0</v>
      </c>
      <c r="W236" s="17">
        <v>4</v>
      </c>
      <c r="X236" s="17">
        <v>10</v>
      </c>
      <c r="Y236" s="31">
        <f t="shared" si="24"/>
        <v>7</v>
      </c>
      <c r="Z236" s="37">
        <v>6193</v>
      </c>
      <c r="AA236" s="17">
        <v>0.56</v>
      </c>
      <c r="AB236" s="38">
        <v>6193</v>
      </c>
      <c r="AC236" s="31">
        <f t="shared" si="25"/>
        <v>1564</v>
      </c>
      <c r="AD236" s="31">
        <f t="shared" si="26"/>
        <v>10948</v>
      </c>
      <c r="AE236" s="31">
        <f t="shared" si="27"/>
        <v>10948</v>
      </c>
      <c r="AF236" s="39"/>
      <c r="AG236" s="39"/>
      <c r="AH236" s="17" t="s">
        <v>935</v>
      </c>
      <c r="AI236" s="17" t="s">
        <v>295</v>
      </c>
      <c r="AJ236" s="5"/>
      <c r="AK236" s="5"/>
    </row>
    <row r="237" s="6" customFormat="1" ht="23" customHeight="1" spans="1:37">
      <c r="A237" s="10">
        <v>236</v>
      </c>
      <c r="B237" s="13" t="s">
        <v>936</v>
      </c>
      <c r="C237" s="12" t="s">
        <v>937</v>
      </c>
      <c r="D237" s="13" t="s">
        <v>343</v>
      </c>
      <c r="E237" s="13" t="s">
        <v>938</v>
      </c>
      <c r="F237" s="13">
        <v>20220701</v>
      </c>
      <c r="G237" s="13"/>
      <c r="H237" s="13" t="s">
        <v>13</v>
      </c>
      <c r="I237" s="13" t="s">
        <v>939</v>
      </c>
      <c r="J237" s="13">
        <v>0</v>
      </c>
      <c r="K237" s="13">
        <v>2</v>
      </c>
      <c r="L237" s="13" t="s">
        <v>346</v>
      </c>
      <c r="M237" s="13" t="s">
        <v>347</v>
      </c>
      <c r="N237" s="13"/>
      <c r="O237" s="17"/>
      <c r="P237" s="17"/>
      <c r="Q237" s="31">
        <f t="shared" si="21"/>
        <v>0</v>
      </c>
      <c r="R237" s="17"/>
      <c r="S237" s="17"/>
      <c r="T237" s="17"/>
      <c r="U237" s="31">
        <f t="shared" si="22"/>
        <v>0</v>
      </c>
      <c r="V237" s="31">
        <f t="shared" si="23"/>
        <v>0</v>
      </c>
      <c r="W237" s="17">
        <v>10</v>
      </c>
      <c r="X237" s="17">
        <v>11</v>
      </c>
      <c r="Y237" s="31">
        <f t="shared" si="24"/>
        <v>2</v>
      </c>
      <c r="Z237" s="37">
        <v>4000</v>
      </c>
      <c r="AA237" s="17">
        <v>0.56</v>
      </c>
      <c r="AB237" s="38">
        <v>4000</v>
      </c>
      <c r="AC237" s="31">
        <f t="shared" si="25"/>
        <v>1010</v>
      </c>
      <c r="AD237" s="31">
        <f t="shared" si="26"/>
        <v>2020</v>
      </c>
      <c r="AE237" s="31">
        <f t="shared" si="27"/>
        <v>2020</v>
      </c>
      <c r="AF237" s="39"/>
      <c r="AG237" s="39"/>
      <c r="AH237" s="39"/>
      <c r="AI237" s="17" t="s">
        <v>295</v>
      </c>
      <c r="AJ237" s="5"/>
      <c r="AK237" s="5"/>
    </row>
    <row r="238" s="6" customFormat="1" ht="23" customHeight="1" spans="1:37">
      <c r="A238" s="10">
        <v>237</v>
      </c>
      <c r="B238" s="13" t="s">
        <v>940</v>
      </c>
      <c r="C238" s="12" t="s">
        <v>941</v>
      </c>
      <c r="D238" s="13" t="s">
        <v>351</v>
      </c>
      <c r="E238" s="13" t="s">
        <v>373</v>
      </c>
      <c r="F238" s="13">
        <v>20220616</v>
      </c>
      <c r="G238" s="13"/>
      <c r="H238" s="13" t="s">
        <v>13</v>
      </c>
      <c r="I238" s="13" t="s">
        <v>392</v>
      </c>
      <c r="J238" s="13">
        <v>0</v>
      </c>
      <c r="K238" s="13">
        <v>5</v>
      </c>
      <c r="L238" s="13" t="s">
        <v>346</v>
      </c>
      <c r="M238" s="13" t="s">
        <v>347</v>
      </c>
      <c r="N238" s="13"/>
      <c r="O238" s="17"/>
      <c r="P238" s="17"/>
      <c r="Q238" s="31">
        <f t="shared" si="21"/>
        <v>0</v>
      </c>
      <c r="R238" s="17"/>
      <c r="S238" s="17"/>
      <c r="T238" s="17"/>
      <c r="U238" s="31">
        <f t="shared" si="22"/>
        <v>0</v>
      </c>
      <c r="V238" s="31">
        <f t="shared" si="23"/>
        <v>0</v>
      </c>
      <c r="W238" s="17">
        <v>7</v>
      </c>
      <c r="X238" s="17">
        <v>11</v>
      </c>
      <c r="Y238" s="31">
        <f t="shared" si="24"/>
        <v>5</v>
      </c>
      <c r="Z238" s="37">
        <v>6000</v>
      </c>
      <c r="AA238" s="17">
        <v>0.56</v>
      </c>
      <c r="AB238" s="38">
        <v>6000</v>
      </c>
      <c r="AC238" s="31">
        <f t="shared" si="25"/>
        <v>1515</v>
      </c>
      <c r="AD238" s="31">
        <f t="shared" si="26"/>
        <v>7575</v>
      </c>
      <c r="AE238" s="31">
        <f t="shared" si="27"/>
        <v>7575</v>
      </c>
      <c r="AF238" s="39"/>
      <c r="AG238" s="39"/>
      <c r="AH238" s="39"/>
      <c r="AI238" s="17" t="s">
        <v>295</v>
      </c>
      <c r="AJ238" s="5"/>
      <c r="AK238" s="5"/>
    </row>
    <row r="239" s="6" customFormat="1" ht="23" customHeight="1" spans="1:37">
      <c r="A239" s="10">
        <v>238</v>
      </c>
      <c r="B239" s="13" t="s">
        <v>942</v>
      </c>
      <c r="C239" s="12" t="s">
        <v>943</v>
      </c>
      <c r="D239" s="13" t="s">
        <v>351</v>
      </c>
      <c r="E239" s="13" t="s">
        <v>373</v>
      </c>
      <c r="F239" s="13">
        <v>20220616</v>
      </c>
      <c r="G239" s="13"/>
      <c r="H239" s="13" t="s">
        <v>13</v>
      </c>
      <c r="I239" s="13" t="s">
        <v>392</v>
      </c>
      <c r="J239" s="13">
        <v>0</v>
      </c>
      <c r="K239" s="13">
        <v>5</v>
      </c>
      <c r="L239" s="13" t="s">
        <v>346</v>
      </c>
      <c r="M239" s="13" t="s">
        <v>347</v>
      </c>
      <c r="N239" s="13"/>
      <c r="O239" s="17"/>
      <c r="P239" s="17"/>
      <c r="Q239" s="31">
        <f t="shared" si="21"/>
        <v>0</v>
      </c>
      <c r="R239" s="17"/>
      <c r="S239" s="17"/>
      <c r="T239" s="17"/>
      <c r="U239" s="31">
        <f t="shared" si="22"/>
        <v>0</v>
      </c>
      <c r="V239" s="31">
        <f t="shared" si="23"/>
        <v>0</v>
      </c>
      <c r="W239" s="17">
        <v>7</v>
      </c>
      <c r="X239" s="17">
        <v>11</v>
      </c>
      <c r="Y239" s="31">
        <f t="shared" si="24"/>
        <v>5</v>
      </c>
      <c r="Z239" s="37">
        <v>7500</v>
      </c>
      <c r="AA239" s="17">
        <v>0.56</v>
      </c>
      <c r="AB239" s="38">
        <v>7500</v>
      </c>
      <c r="AC239" s="31">
        <f t="shared" si="25"/>
        <v>1894</v>
      </c>
      <c r="AD239" s="31">
        <f t="shared" si="26"/>
        <v>9470</v>
      </c>
      <c r="AE239" s="31">
        <f t="shared" si="27"/>
        <v>9470</v>
      </c>
      <c r="AF239" s="39"/>
      <c r="AG239" s="39"/>
      <c r="AH239" s="39"/>
      <c r="AI239" s="17" t="s">
        <v>295</v>
      </c>
      <c r="AJ239" s="5"/>
      <c r="AK239" s="5"/>
    </row>
    <row r="240" s="6" customFormat="1" ht="23" customHeight="1" spans="1:37">
      <c r="A240" s="10">
        <v>239</v>
      </c>
      <c r="B240" s="13" t="s">
        <v>944</v>
      </c>
      <c r="C240" s="18" t="s">
        <v>945</v>
      </c>
      <c r="D240" s="13" t="s">
        <v>372</v>
      </c>
      <c r="E240" s="13" t="s">
        <v>946</v>
      </c>
      <c r="F240" s="13">
        <v>20200715</v>
      </c>
      <c r="G240" s="13"/>
      <c r="H240" s="13" t="s">
        <v>374</v>
      </c>
      <c r="I240" s="13" t="s">
        <v>947</v>
      </c>
      <c r="J240" s="13">
        <v>12</v>
      </c>
      <c r="K240" s="13"/>
      <c r="L240" s="13"/>
      <c r="M240" s="13"/>
      <c r="N240" s="20" t="s">
        <v>917</v>
      </c>
      <c r="O240" s="17"/>
      <c r="P240" s="17"/>
      <c r="Q240" s="31">
        <f t="shared" si="21"/>
        <v>0</v>
      </c>
      <c r="R240" s="17"/>
      <c r="S240" s="17"/>
      <c r="T240" s="17"/>
      <c r="U240" s="31">
        <f t="shared" si="22"/>
        <v>0</v>
      </c>
      <c r="V240" s="31">
        <f t="shared" si="23"/>
        <v>0</v>
      </c>
      <c r="W240" s="17"/>
      <c r="X240" s="17"/>
      <c r="Y240" s="31">
        <f t="shared" si="24"/>
        <v>0</v>
      </c>
      <c r="Z240" s="37"/>
      <c r="AA240" s="17"/>
      <c r="AB240" s="38"/>
      <c r="AC240" s="31">
        <f t="shared" si="25"/>
        <v>0</v>
      </c>
      <c r="AD240" s="31">
        <f t="shared" si="26"/>
        <v>0</v>
      </c>
      <c r="AE240" s="31">
        <f t="shared" si="27"/>
        <v>0</v>
      </c>
      <c r="AF240" s="39"/>
      <c r="AG240" s="39"/>
      <c r="AH240" s="39"/>
      <c r="AI240" s="17" t="s">
        <v>295</v>
      </c>
      <c r="AJ240" s="5"/>
      <c r="AK240" s="5"/>
    </row>
    <row r="241" s="5" customFormat="1" ht="23" customHeight="1" spans="1:35">
      <c r="A241" s="10">
        <v>240</v>
      </c>
      <c r="B241" s="13" t="s">
        <v>948</v>
      </c>
      <c r="C241" s="49" t="s">
        <v>949</v>
      </c>
      <c r="D241" s="13" t="s">
        <v>351</v>
      </c>
      <c r="E241" s="13" t="s">
        <v>950</v>
      </c>
      <c r="F241" s="17">
        <v>20200619</v>
      </c>
      <c r="G241" s="13"/>
      <c r="H241" s="13" t="s">
        <v>374</v>
      </c>
      <c r="I241" s="13" t="s">
        <v>880</v>
      </c>
      <c r="J241" s="13">
        <v>6</v>
      </c>
      <c r="K241" s="13">
        <v>6</v>
      </c>
      <c r="L241" s="13" t="s">
        <v>346</v>
      </c>
      <c r="M241" s="13" t="s">
        <v>347</v>
      </c>
      <c r="N241" s="13"/>
      <c r="O241" s="17">
        <v>12</v>
      </c>
      <c r="P241" s="17">
        <v>12</v>
      </c>
      <c r="Q241" s="31">
        <f t="shared" si="21"/>
        <v>1</v>
      </c>
      <c r="R241" s="17">
        <v>3746</v>
      </c>
      <c r="S241" s="17">
        <v>0.9</v>
      </c>
      <c r="T241" s="17">
        <v>3746</v>
      </c>
      <c r="U241" s="31">
        <f t="shared" si="22"/>
        <v>958</v>
      </c>
      <c r="V241" s="31">
        <f t="shared" si="23"/>
        <v>958</v>
      </c>
      <c r="W241" s="17">
        <v>1</v>
      </c>
      <c r="X241" s="17">
        <v>5</v>
      </c>
      <c r="Y241" s="31">
        <f t="shared" si="24"/>
        <v>5</v>
      </c>
      <c r="Z241" s="37">
        <v>3980</v>
      </c>
      <c r="AA241" s="17">
        <v>0.9</v>
      </c>
      <c r="AB241" s="38">
        <v>3746</v>
      </c>
      <c r="AC241" s="31">
        <f t="shared" si="25"/>
        <v>1000</v>
      </c>
      <c r="AD241" s="31">
        <f t="shared" si="26"/>
        <v>5000</v>
      </c>
      <c r="AE241" s="31">
        <f t="shared" si="27"/>
        <v>5958</v>
      </c>
      <c r="AF241" s="39"/>
      <c r="AG241" s="39"/>
      <c r="AH241" s="39"/>
      <c r="AI241" s="17" t="s">
        <v>269</v>
      </c>
    </row>
    <row r="242" s="6" customFormat="1" ht="23" customHeight="1" spans="1:37">
      <c r="A242" s="10">
        <v>241</v>
      </c>
      <c r="B242" s="13" t="s">
        <v>951</v>
      </c>
      <c r="C242" s="49" t="s">
        <v>952</v>
      </c>
      <c r="D242" s="13" t="s">
        <v>351</v>
      </c>
      <c r="E242" s="50" t="s">
        <v>953</v>
      </c>
      <c r="F242" s="17">
        <v>20200619</v>
      </c>
      <c r="G242" s="13"/>
      <c r="H242" s="13" t="s">
        <v>374</v>
      </c>
      <c r="I242" s="13" t="s">
        <v>880</v>
      </c>
      <c r="J242" s="50">
        <v>6</v>
      </c>
      <c r="K242" s="50">
        <v>6</v>
      </c>
      <c r="L242" s="13" t="s">
        <v>346</v>
      </c>
      <c r="M242" s="13" t="s">
        <v>347</v>
      </c>
      <c r="N242" s="50"/>
      <c r="O242" s="17">
        <v>12</v>
      </c>
      <c r="P242" s="17">
        <v>12</v>
      </c>
      <c r="Q242" s="31">
        <f t="shared" si="21"/>
        <v>1</v>
      </c>
      <c r="R242" s="17">
        <v>3746</v>
      </c>
      <c r="S242" s="17">
        <v>0.9</v>
      </c>
      <c r="T242" s="17">
        <v>3746</v>
      </c>
      <c r="U242" s="31">
        <f t="shared" si="22"/>
        <v>958</v>
      </c>
      <c r="V242" s="31">
        <f t="shared" si="23"/>
        <v>958</v>
      </c>
      <c r="W242" s="17">
        <v>1</v>
      </c>
      <c r="X242" s="17">
        <v>5</v>
      </c>
      <c r="Y242" s="31">
        <f t="shared" si="24"/>
        <v>5</v>
      </c>
      <c r="Z242" s="37">
        <v>3980</v>
      </c>
      <c r="AA242" s="17">
        <v>0.9</v>
      </c>
      <c r="AB242" s="38">
        <v>3746</v>
      </c>
      <c r="AC242" s="31">
        <f t="shared" si="25"/>
        <v>1000</v>
      </c>
      <c r="AD242" s="31">
        <f t="shared" si="26"/>
        <v>5000</v>
      </c>
      <c r="AE242" s="31">
        <f t="shared" si="27"/>
        <v>5958</v>
      </c>
      <c r="AF242" s="39"/>
      <c r="AG242" s="39"/>
      <c r="AH242" s="39"/>
      <c r="AI242" s="17" t="s">
        <v>269</v>
      </c>
      <c r="AJ242" s="5"/>
      <c r="AK242" s="5"/>
    </row>
    <row r="243" s="6" customFormat="1" ht="23" customHeight="1" spans="1:37">
      <c r="A243" s="10">
        <v>242</v>
      </c>
      <c r="B243" s="13" t="s">
        <v>954</v>
      </c>
      <c r="C243" s="49" t="s">
        <v>955</v>
      </c>
      <c r="D243" s="13" t="s">
        <v>351</v>
      </c>
      <c r="E243" s="13" t="s">
        <v>756</v>
      </c>
      <c r="F243" s="17">
        <v>20210624</v>
      </c>
      <c r="G243" s="13"/>
      <c r="H243" s="13" t="s">
        <v>374</v>
      </c>
      <c r="I243" s="13" t="s">
        <v>956</v>
      </c>
      <c r="J243" s="13">
        <v>5</v>
      </c>
      <c r="K243" s="13">
        <v>7</v>
      </c>
      <c r="L243" s="13" t="s">
        <v>346</v>
      </c>
      <c r="M243" s="13" t="s">
        <v>347</v>
      </c>
      <c r="N243" s="13"/>
      <c r="O243" s="17">
        <v>12</v>
      </c>
      <c r="P243" s="17">
        <v>12</v>
      </c>
      <c r="Q243" s="31">
        <f t="shared" si="21"/>
        <v>1</v>
      </c>
      <c r="R243" s="17">
        <v>3746</v>
      </c>
      <c r="S243" s="17">
        <v>0.9</v>
      </c>
      <c r="T243" s="17">
        <v>3746</v>
      </c>
      <c r="U243" s="31">
        <f t="shared" si="22"/>
        <v>958</v>
      </c>
      <c r="V243" s="31">
        <f t="shared" si="23"/>
        <v>958</v>
      </c>
      <c r="W243" s="17">
        <v>1</v>
      </c>
      <c r="X243" s="17">
        <v>6</v>
      </c>
      <c r="Y243" s="31">
        <f t="shared" si="24"/>
        <v>6</v>
      </c>
      <c r="Z243" s="37">
        <v>3980</v>
      </c>
      <c r="AA243" s="17">
        <v>0.9</v>
      </c>
      <c r="AB243" s="38">
        <v>3746</v>
      </c>
      <c r="AC243" s="31">
        <f t="shared" si="25"/>
        <v>1000</v>
      </c>
      <c r="AD243" s="31">
        <f t="shared" si="26"/>
        <v>6000</v>
      </c>
      <c r="AE243" s="31">
        <f t="shared" si="27"/>
        <v>6958</v>
      </c>
      <c r="AF243" s="39"/>
      <c r="AG243" s="39"/>
      <c r="AH243" s="39"/>
      <c r="AI243" s="17" t="s">
        <v>269</v>
      </c>
      <c r="AJ243" s="5"/>
      <c r="AK243" s="5"/>
    </row>
    <row r="244" s="6" customFormat="1" ht="23" customHeight="1" spans="1:37">
      <c r="A244" s="10">
        <v>243</v>
      </c>
      <c r="B244" s="13" t="s">
        <v>957</v>
      </c>
      <c r="C244" s="49" t="s">
        <v>958</v>
      </c>
      <c r="D244" s="13" t="s">
        <v>351</v>
      </c>
      <c r="E244" s="13" t="s">
        <v>959</v>
      </c>
      <c r="F244" s="13">
        <v>20210616</v>
      </c>
      <c r="G244" s="13"/>
      <c r="H244" s="13" t="s">
        <v>13</v>
      </c>
      <c r="I244" s="13" t="s">
        <v>960</v>
      </c>
      <c r="J244" s="13">
        <v>0</v>
      </c>
      <c r="K244" s="13">
        <v>7</v>
      </c>
      <c r="L244" s="13" t="s">
        <v>346</v>
      </c>
      <c r="M244" s="13" t="s">
        <v>347</v>
      </c>
      <c r="N244" s="13"/>
      <c r="O244" s="17"/>
      <c r="P244" s="17"/>
      <c r="Q244" s="31">
        <f t="shared" si="21"/>
        <v>0</v>
      </c>
      <c r="R244" s="17"/>
      <c r="S244" s="17"/>
      <c r="T244" s="17"/>
      <c r="U244" s="31">
        <f t="shared" si="22"/>
        <v>0</v>
      </c>
      <c r="V244" s="31">
        <f t="shared" si="23"/>
        <v>0</v>
      </c>
      <c r="W244" s="17">
        <v>2</v>
      </c>
      <c r="X244" s="17">
        <v>8</v>
      </c>
      <c r="Y244" s="31">
        <f t="shared" si="24"/>
        <v>7</v>
      </c>
      <c r="Z244" s="37">
        <v>3980</v>
      </c>
      <c r="AA244" s="17">
        <v>0.9</v>
      </c>
      <c r="AB244" s="38">
        <v>3746</v>
      </c>
      <c r="AC244" s="31">
        <f t="shared" si="25"/>
        <v>1000</v>
      </c>
      <c r="AD244" s="31">
        <f t="shared" si="26"/>
        <v>7000</v>
      </c>
      <c r="AE244" s="31">
        <f t="shared" si="27"/>
        <v>7000</v>
      </c>
      <c r="AF244" s="39"/>
      <c r="AG244" s="39"/>
      <c r="AH244" s="39"/>
      <c r="AI244" s="17" t="s">
        <v>269</v>
      </c>
      <c r="AJ244" s="5"/>
      <c r="AK244" s="5"/>
    </row>
    <row r="245" s="6" customFormat="1" ht="23" customHeight="1" spans="1:37">
      <c r="A245" s="10">
        <v>244</v>
      </c>
      <c r="B245" s="13" t="s">
        <v>957</v>
      </c>
      <c r="C245" s="49" t="s">
        <v>958</v>
      </c>
      <c r="D245" s="13" t="s">
        <v>351</v>
      </c>
      <c r="E245" s="13" t="s">
        <v>959</v>
      </c>
      <c r="F245" s="13">
        <v>20210616</v>
      </c>
      <c r="G245" s="13"/>
      <c r="H245" s="13" t="s">
        <v>13</v>
      </c>
      <c r="I245" s="13" t="s">
        <v>960</v>
      </c>
      <c r="J245" s="13">
        <v>0</v>
      </c>
      <c r="K245" s="13">
        <v>3</v>
      </c>
      <c r="L245" s="13" t="s">
        <v>346</v>
      </c>
      <c r="M245" s="13" t="s">
        <v>347</v>
      </c>
      <c r="N245" s="13"/>
      <c r="O245" s="17"/>
      <c r="P245" s="17"/>
      <c r="Q245" s="31">
        <f t="shared" si="21"/>
        <v>0</v>
      </c>
      <c r="R245" s="17"/>
      <c r="S245" s="17"/>
      <c r="T245" s="17"/>
      <c r="U245" s="31">
        <f t="shared" si="22"/>
        <v>0</v>
      </c>
      <c r="V245" s="31">
        <f t="shared" si="23"/>
        <v>0</v>
      </c>
      <c r="W245" s="17">
        <v>9</v>
      </c>
      <c r="X245" s="17">
        <v>11</v>
      </c>
      <c r="Y245" s="31">
        <f t="shared" si="24"/>
        <v>3</v>
      </c>
      <c r="Z245" s="37">
        <v>3980</v>
      </c>
      <c r="AA245" s="17">
        <v>0.9</v>
      </c>
      <c r="AB245" s="38">
        <v>3980</v>
      </c>
      <c r="AC245" s="31">
        <f t="shared" si="25"/>
        <v>1018</v>
      </c>
      <c r="AD245" s="31">
        <f t="shared" si="26"/>
        <v>3054</v>
      </c>
      <c r="AE245" s="31">
        <f t="shared" si="27"/>
        <v>3054</v>
      </c>
      <c r="AF245" s="39"/>
      <c r="AG245" s="39"/>
      <c r="AH245" s="39"/>
      <c r="AI245" s="17" t="s">
        <v>269</v>
      </c>
      <c r="AJ245" s="5"/>
      <c r="AK245" s="5"/>
    </row>
    <row r="246" s="6" customFormat="1" ht="23" customHeight="1" spans="1:37">
      <c r="A246" s="10">
        <v>245</v>
      </c>
      <c r="B246" s="13" t="s">
        <v>961</v>
      </c>
      <c r="C246" s="49" t="s">
        <v>962</v>
      </c>
      <c r="D246" s="13" t="s">
        <v>343</v>
      </c>
      <c r="E246" s="13" t="s">
        <v>963</v>
      </c>
      <c r="F246" s="13">
        <v>20210630</v>
      </c>
      <c r="G246" s="13"/>
      <c r="H246" s="13" t="s">
        <v>13</v>
      </c>
      <c r="I246" s="13" t="s">
        <v>964</v>
      </c>
      <c r="J246" s="13">
        <v>0</v>
      </c>
      <c r="K246" s="13">
        <v>6</v>
      </c>
      <c r="L246" s="13" t="s">
        <v>346</v>
      </c>
      <c r="M246" s="13" t="s">
        <v>347</v>
      </c>
      <c r="N246" s="13"/>
      <c r="O246" s="17"/>
      <c r="P246" s="17"/>
      <c r="Q246" s="31">
        <f t="shared" si="21"/>
        <v>0</v>
      </c>
      <c r="R246" s="17"/>
      <c r="S246" s="17"/>
      <c r="T246" s="17"/>
      <c r="U246" s="31">
        <f t="shared" si="22"/>
        <v>0</v>
      </c>
      <c r="V246" s="31">
        <f t="shared" si="23"/>
        <v>0</v>
      </c>
      <c r="W246" s="17">
        <v>3</v>
      </c>
      <c r="X246" s="17">
        <v>8</v>
      </c>
      <c r="Y246" s="31">
        <f t="shared" si="24"/>
        <v>6</v>
      </c>
      <c r="Z246" s="37">
        <v>3980</v>
      </c>
      <c r="AA246" s="17">
        <v>0.9</v>
      </c>
      <c r="AB246" s="38">
        <v>3746</v>
      </c>
      <c r="AC246" s="31">
        <f t="shared" si="25"/>
        <v>1000</v>
      </c>
      <c r="AD246" s="31">
        <f t="shared" si="26"/>
        <v>6000</v>
      </c>
      <c r="AE246" s="31">
        <f t="shared" si="27"/>
        <v>6000</v>
      </c>
      <c r="AF246" s="39"/>
      <c r="AG246" s="39"/>
      <c r="AH246" s="39"/>
      <c r="AI246" s="17" t="s">
        <v>269</v>
      </c>
      <c r="AJ246" s="5"/>
      <c r="AK246" s="5"/>
    </row>
    <row r="247" s="6" customFormat="1" ht="23" customHeight="1" spans="1:37">
      <c r="A247" s="10">
        <v>246</v>
      </c>
      <c r="B247" s="13" t="s">
        <v>961</v>
      </c>
      <c r="C247" s="49" t="s">
        <v>962</v>
      </c>
      <c r="D247" s="13" t="s">
        <v>343</v>
      </c>
      <c r="E247" s="13" t="s">
        <v>963</v>
      </c>
      <c r="F247" s="13">
        <v>20210630</v>
      </c>
      <c r="G247" s="13"/>
      <c r="H247" s="13" t="s">
        <v>13</v>
      </c>
      <c r="I247" s="13" t="s">
        <v>964</v>
      </c>
      <c r="J247" s="13">
        <v>0</v>
      </c>
      <c r="K247" s="13">
        <v>3</v>
      </c>
      <c r="L247" s="13" t="s">
        <v>346</v>
      </c>
      <c r="M247" s="13" t="s">
        <v>347</v>
      </c>
      <c r="N247" s="13"/>
      <c r="O247" s="17"/>
      <c r="P247" s="17"/>
      <c r="Q247" s="31">
        <f t="shared" si="21"/>
        <v>0</v>
      </c>
      <c r="R247" s="17"/>
      <c r="S247" s="17"/>
      <c r="T247" s="17"/>
      <c r="U247" s="31">
        <f t="shared" si="22"/>
        <v>0</v>
      </c>
      <c r="V247" s="31">
        <f t="shared" si="23"/>
        <v>0</v>
      </c>
      <c r="W247" s="17">
        <v>9</v>
      </c>
      <c r="X247" s="17">
        <v>11</v>
      </c>
      <c r="Y247" s="31">
        <f t="shared" si="24"/>
        <v>3</v>
      </c>
      <c r="Z247" s="37">
        <v>3980</v>
      </c>
      <c r="AA247" s="17">
        <v>0.9</v>
      </c>
      <c r="AB247" s="38">
        <v>3980</v>
      </c>
      <c r="AC247" s="31">
        <f t="shared" si="25"/>
        <v>1018</v>
      </c>
      <c r="AD247" s="31">
        <f t="shared" si="26"/>
        <v>3054</v>
      </c>
      <c r="AE247" s="31">
        <f t="shared" si="27"/>
        <v>3054</v>
      </c>
      <c r="AF247" s="39"/>
      <c r="AG247" s="39"/>
      <c r="AH247" s="39"/>
      <c r="AI247" s="17" t="s">
        <v>269</v>
      </c>
      <c r="AJ247" s="5"/>
      <c r="AK247" s="5"/>
    </row>
    <row r="248" s="6" customFormat="1" ht="23" customHeight="1" spans="1:37">
      <c r="A248" s="10">
        <v>247</v>
      </c>
      <c r="B248" s="13" t="s">
        <v>965</v>
      </c>
      <c r="C248" s="20" t="s">
        <v>966</v>
      </c>
      <c r="D248" s="13" t="s">
        <v>351</v>
      </c>
      <c r="E248" s="13" t="s">
        <v>967</v>
      </c>
      <c r="F248" s="20">
        <v>20200624</v>
      </c>
      <c r="G248" s="13"/>
      <c r="H248" s="13" t="s">
        <v>13</v>
      </c>
      <c r="I248" s="13" t="s">
        <v>404</v>
      </c>
      <c r="J248" s="13">
        <v>0</v>
      </c>
      <c r="K248" s="13">
        <v>0</v>
      </c>
      <c r="L248" s="13" t="s">
        <v>346</v>
      </c>
      <c r="M248" s="13" t="s">
        <v>347</v>
      </c>
      <c r="N248" s="20" t="s">
        <v>489</v>
      </c>
      <c r="O248" s="17"/>
      <c r="P248" s="17"/>
      <c r="Q248" s="31">
        <f t="shared" si="21"/>
        <v>0</v>
      </c>
      <c r="R248" s="17"/>
      <c r="S248" s="17"/>
      <c r="T248" s="17"/>
      <c r="U248" s="31">
        <f t="shared" si="22"/>
        <v>0</v>
      </c>
      <c r="V248" s="31">
        <f t="shared" si="23"/>
        <v>0</v>
      </c>
      <c r="W248" s="17"/>
      <c r="X248" s="17"/>
      <c r="Y248" s="31">
        <f t="shared" si="24"/>
        <v>0</v>
      </c>
      <c r="Z248" s="37"/>
      <c r="AA248" s="17"/>
      <c r="AB248" s="38"/>
      <c r="AC248" s="31">
        <f t="shared" si="25"/>
        <v>0</v>
      </c>
      <c r="AD248" s="31">
        <f t="shared" si="26"/>
        <v>0</v>
      </c>
      <c r="AE248" s="31">
        <f t="shared" si="27"/>
        <v>0</v>
      </c>
      <c r="AF248" s="39"/>
      <c r="AG248" s="39"/>
      <c r="AH248" s="39"/>
      <c r="AI248" s="17" t="s">
        <v>269</v>
      </c>
      <c r="AJ248" s="5"/>
      <c r="AK248" s="5"/>
    </row>
    <row r="249" s="6" customFormat="1" ht="23" customHeight="1" spans="1:37">
      <c r="A249" s="10">
        <v>248</v>
      </c>
      <c r="B249" s="13" t="s">
        <v>968</v>
      </c>
      <c r="C249" s="20" t="s">
        <v>969</v>
      </c>
      <c r="D249" s="13" t="s">
        <v>351</v>
      </c>
      <c r="E249" s="13" t="s">
        <v>626</v>
      </c>
      <c r="F249" s="13">
        <v>20210622</v>
      </c>
      <c r="G249" s="13"/>
      <c r="H249" s="13" t="s">
        <v>13</v>
      </c>
      <c r="I249" s="13" t="s">
        <v>404</v>
      </c>
      <c r="J249" s="13">
        <v>0</v>
      </c>
      <c r="K249" s="13">
        <v>0</v>
      </c>
      <c r="L249" s="13" t="s">
        <v>347</v>
      </c>
      <c r="M249" s="13" t="s">
        <v>347</v>
      </c>
      <c r="N249" s="20" t="s">
        <v>495</v>
      </c>
      <c r="O249" s="17"/>
      <c r="P249" s="17"/>
      <c r="Q249" s="31">
        <f t="shared" si="21"/>
        <v>0</v>
      </c>
      <c r="R249" s="17"/>
      <c r="S249" s="17"/>
      <c r="T249" s="17"/>
      <c r="U249" s="31">
        <f t="shared" si="22"/>
        <v>0</v>
      </c>
      <c r="V249" s="31">
        <f t="shared" si="23"/>
        <v>0</v>
      </c>
      <c r="W249" s="17"/>
      <c r="X249" s="17"/>
      <c r="Y249" s="31">
        <f t="shared" si="24"/>
        <v>0</v>
      </c>
      <c r="Z249" s="37"/>
      <c r="AA249" s="17"/>
      <c r="AB249" s="38"/>
      <c r="AC249" s="31">
        <f t="shared" si="25"/>
        <v>0</v>
      </c>
      <c r="AD249" s="31">
        <f t="shared" si="26"/>
        <v>0</v>
      </c>
      <c r="AE249" s="31">
        <f t="shared" si="27"/>
        <v>0</v>
      </c>
      <c r="AF249" s="39"/>
      <c r="AG249" s="39"/>
      <c r="AH249" s="39" t="s">
        <v>970</v>
      </c>
      <c r="AI249" s="17" t="s">
        <v>269</v>
      </c>
      <c r="AJ249" s="5"/>
      <c r="AK249" s="5"/>
    </row>
    <row r="250" s="6" customFormat="1" ht="23" customHeight="1" spans="1:37">
      <c r="A250" s="10">
        <v>249</v>
      </c>
      <c r="B250" s="13" t="s">
        <v>971</v>
      </c>
      <c r="C250" s="51" t="s">
        <v>972</v>
      </c>
      <c r="D250" s="13" t="s">
        <v>343</v>
      </c>
      <c r="E250" s="13" t="s">
        <v>783</v>
      </c>
      <c r="F250" s="13">
        <v>20220630</v>
      </c>
      <c r="G250" s="13"/>
      <c r="H250" s="13" t="s">
        <v>13</v>
      </c>
      <c r="I250" s="13" t="s">
        <v>404</v>
      </c>
      <c r="J250" s="13">
        <v>0</v>
      </c>
      <c r="K250" s="13">
        <v>1</v>
      </c>
      <c r="L250" s="13" t="s">
        <v>346</v>
      </c>
      <c r="M250" s="13" t="s">
        <v>347</v>
      </c>
      <c r="N250" s="13"/>
      <c r="O250" s="17"/>
      <c r="P250" s="17"/>
      <c r="Q250" s="31">
        <f t="shared" si="21"/>
        <v>0</v>
      </c>
      <c r="R250" s="17"/>
      <c r="S250" s="17"/>
      <c r="T250" s="17"/>
      <c r="U250" s="31">
        <f t="shared" si="22"/>
        <v>0</v>
      </c>
      <c r="V250" s="31">
        <f t="shared" si="23"/>
        <v>0</v>
      </c>
      <c r="W250" s="17">
        <v>11</v>
      </c>
      <c r="X250" s="17">
        <v>11</v>
      </c>
      <c r="Y250" s="31">
        <f t="shared" si="24"/>
        <v>1</v>
      </c>
      <c r="Z250" s="37">
        <v>3980</v>
      </c>
      <c r="AA250" s="17">
        <v>0.9</v>
      </c>
      <c r="AB250" s="38">
        <v>3980</v>
      </c>
      <c r="AC250" s="31">
        <f t="shared" si="25"/>
        <v>1018</v>
      </c>
      <c r="AD250" s="31">
        <f t="shared" si="26"/>
        <v>1018</v>
      </c>
      <c r="AE250" s="31">
        <f t="shared" si="27"/>
        <v>1018</v>
      </c>
      <c r="AF250" s="39"/>
      <c r="AG250" s="39"/>
      <c r="AH250" s="39"/>
      <c r="AI250" s="17" t="s">
        <v>269</v>
      </c>
      <c r="AJ250" s="5"/>
      <c r="AK250" s="5"/>
    </row>
    <row r="251" s="6" customFormat="1" ht="23" customHeight="1" spans="1:37">
      <c r="A251" s="10">
        <v>250</v>
      </c>
      <c r="B251" s="13" t="s">
        <v>973</v>
      </c>
      <c r="C251" s="51" t="s">
        <v>974</v>
      </c>
      <c r="D251" s="13" t="s">
        <v>343</v>
      </c>
      <c r="E251" s="13" t="s">
        <v>783</v>
      </c>
      <c r="F251" s="13">
        <v>20220630</v>
      </c>
      <c r="G251" s="13"/>
      <c r="H251" s="13" t="s">
        <v>13</v>
      </c>
      <c r="I251" s="13" t="s">
        <v>404</v>
      </c>
      <c r="J251" s="13">
        <v>0</v>
      </c>
      <c r="K251" s="13">
        <v>1</v>
      </c>
      <c r="L251" s="13" t="s">
        <v>346</v>
      </c>
      <c r="M251" s="13" t="s">
        <v>347</v>
      </c>
      <c r="N251" s="13"/>
      <c r="O251" s="17"/>
      <c r="P251" s="17"/>
      <c r="Q251" s="31">
        <f>IF(P251*O251=0,0,(P251-O251+1))</f>
        <v>0</v>
      </c>
      <c r="R251" s="17"/>
      <c r="S251" s="17"/>
      <c r="T251" s="17"/>
      <c r="U251" s="31">
        <f>IF(R251*S251*T251=0,0,INT((R251*(S251+16.7)+T251*8)/100))</f>
        <v>0</v>
      </c>
      <c r="V251" s="31">
        <f>U251*Q251</f>
        <v>0</v>
      </c>
      <c r="W251" s="17">
        <v>11</v>
      </c>
      <c r="X251" s="17">
        <v>11</v>
      </c>
      <c r="Y251" s="31">
        <f>IF(X251*W251=0,0,(X251-W251+1))</f>
        <v>1</v>
      </c>
      <c r="Z251" s="37">
        <v>3980</v>
      </c>
      <c r="AA251" s="17">
        <v>0.9</v>
      </c>
      <c r="AB251" s="38">
        <v>3980</v>
      </c>
      <c r="AC251" s="31">
        <f>IF(Z251*AA251*AB251=0,0,INT((Z251*(AA251+16.7)+AB251*8)/100))</f>
        <v>1018</v>
      </c>
      <c r="AD251" s="31">
        <f>AC251*Y251</f>
        <v>1018</v>
      </c>
      <c r="AE251" s="31">
        <f>AD251+V251</f>
        <v>1018</v>
      </c>
      <c r="AF251" s="39"/>
      <c r="AG251" s="39"/>
      <c r="AH251" s="39"/>
      <c r="AI251" s="17" t="s">
        <v>269</v>
      </c>
      <c r="AJ251" s="5"/>
      <c r="AK251" s="5"/>
    </row>
    <row r="252" s="6" customFormat="1" ht="23" customHeight="1" spans="1:37">
      <c r="A252" s="10">
        <v>251</v>
      </c>
      <c r="B252" s="13" t="s">
        <v>975</v>
      </c>
      <c r="C252" s="51" t="s">
        <v>976</v>
      </c>
      <c r="D252" s="13" t="s">
        <v>351</v>
      </c>
      <c r="E252" s="13" t="s">
        <v>977</v>
      </c>
      <c r="F252" s="13">
        <v>20210630</v>
      </c>
      <c r="G252" s="13"/>
      <c r="H252" s="13" t="s">
        <v>13</v>
      </c>
      <c r="I252" s="13" t="s">
        <v>404</v>
      </c>
      <c r="J252" s="13">
        <v>0</v>
      </c>
      <c r="K252" s="13">
        <v>1</v>
      </c>
      <c r="L252" s="13" t="s">
        <v>346</v>
      </c>
      <c r="M252" s="13" t="s">
        <v>347</v>
      </c>
      <c r="N252" s="13"/>
      <c r="O252" s="17"/>
      <c r="P252" s="17"/>
      <c r="Q252" s="31">
        <f>IF(P252*O252=0,0,(P252-O252+1))</f>
        <v>0</v>
      </c>
      <c r="R252" s="17"/>
      <c r="S252" s="17"/>
      <c r="T252" s="17"/>
      <c r="U252" s="31">
        <f>IF(R252*S252*T252=0,0,INT((R252*(S252+16.7)+T252*8)/100))</f>
        <v>0</v>
      </c>
      <c r="V252" s="31">
        <f>U252*Q252</f>
        <v>0</v>
      </c>
      <c r="W252" s="17">
        <v>11</v>
      </c>
      <c r="X252" s="17">
        <v>11</v>
      </c>
      <c r="Y252" s="31">
        <f>IF(X252*W252=0,0,(X252-W252+1))</f>
        <v>1</v>
      </c>
      <c r="Z252" s="37">
        <v>3980</v>
      </c>
      <c r="AA252" s="17">
        <v>0.9</v>
      </c>
      <c r="AB252" s="38">
        <v>3980</v>
      </c>
      <c r="AC252" s="31">
        <f>IF(Z252*AA252*AB252=0,0,INT((Z252*(AA252+16.7)+AB252*8)/100))</f>
        <v>1018</v>
      </c>
      <c r="AD252" s="31">
        <f>AC252*Y252</f>
        <v>1018</v>
      </c>
      <c r="AE252" s="31">
        <f>AD252+V252</f>
        <v>1018</v>
      </c>
      <c r="AF252" s="39"/>
      <c r="AG252" s="39"/>
      <c r="AH252" s="39"/>
      <c r="AI252" s="17" t="s">
        <v>269</v>
      </c>
      <c r="AJ252" s="5"/>
      <c r="AK252" s="5"/>
    </row>
    <row r="253" s="5" customFormat="1" ht="23.1" customHeight="1" spans="1:35">
      <c r="A253" s="10">
        <v>252</v>
      </c>
      <c r="B253" s="13" t="s">
        <v>978</v>
      </c>
      <c r="C253" s="12" t="s">
        <v>979</v>
      </c>
      <c r="D253" s="13" t="s">
        <v>343</v>
      </c>
      <c r="E253" s="13" t="s">
        <v>483</v>
      </c>
      <c r="F253" s="17">
        <v>20210701</v>
      </c>
      <c r="G253" s="13"/>
      <c r="H253" s="13" t="s">
        <v>374</v>
      </c>
      <c r="I253" s="13" t="s">
        <v>710</v>
      </c>
      <c r="J253" s="13">
        <v>4</v>
      </c>
      <c r="K253" s="13">
        <v>8</v>
      </c>
      <c r="L253" s="13" t="s">
        <v>346</v>
      </c>
      <c r="M253" s="13" t="s">
        <v>347</v>
      </c>
      <c r="N253" s="13" t="s">
        <v>980</v>
      </c>
      <c r="O253" s="17">
        <v>12</v>
      </c>
      <c r="P253" s="17">
        <v>12</v>
      </c>
      <c r="Q253" s="31">
        <f t="shared" ref="Q253:Q264" si="28">IF(P253*O253=0,0,(P253-O253+1))</f>
        <v>1</v>
      </c>
      <c r="R253" s="17">
        <v>3746</v>
      </c>
      <c r="S253" s="17">
        <v>0.9</v>
      </c>
      <c r="T253" s="17">
        <v>3746</v>
      </c>
      <c r="U253" s="31">
        <f t="shared" ref="U253:U264" si="29">IF(R253*S253*T253=0,0,INT((R253*(S253+16.7)+T253*8)/100))</f>
        <v>958</v>
      </c>
      <c r="V253" s="31">
        <f t="shared" ref="V253:V264" si="30">U253*Q253</f>
        <v>958</v>
      </c>
      <c r="W253" s="17">
        <v>1</v>
      </c>
      <c r="X253" s="17">
        <v>7</v>
      </c>
      <c r="Y253" s="31">
        <f t="shared" ref="Y253:Y264" si="31">IF(X253*W253=0,0,(X253-W253+1))</f>
        <v>7</v>
      </c>
      <c r="Z253" s="37">
        <v>4020</v>
      </c>
      <c r="AA253" s="17">
        <v>0.9</v>
      </c>
      <c r="AB253" s="38">
        <v>4020</v>
      </c>
      <c r="AC253" s="31">
        <f t="shared" ref="AC253:AC264" si="32">IF(Z253*AA253*AB253=0,0,INT((Z253*(AA253+16.7)+AB253*8)/100))</f>
        <v>1029</v>
      </c>
      <c r="AD253" s="31">
        <f t="shared" ref="AD253:AD264" si="33">AC253*Y253</f>
        <v>7203</v>
      </c>
      <c r="AE253" s="31">
        <f t="shared" ref="AE253:AE264" si="34">AD253+V253</f>
        <v>8161</v>
      </c>
      <c r="AF253" s="39"/>
      <c r="AG253" s="39"/>
      <c r="AH253" s="39"/>
      <c r="AI253" s="17" t="s">
        <v>132</v>
      </c>
    </row>
    <row r="254" s="6" customFormat="1" ht="23.1" customHeight="1" spans="1:37">
      <c r="A254" s="10">
        <v>253</v>
      </c>
      <c r="B254" s="13" t="s">
        <v>981</v>
      </c>
      <c r="C254" s="18" t="s">
        <v>982</v>
      </c>
      <c r="D254" s="13" t="s">
        <v>343</v>
      </c>
      <c r="E254" s="13" t="s">
        <v>450</v>
      </c>
      <c r="F254" s="13">
        <v>20200701</v>
      </c>
      <c r="G254" s="13"/>
      <c r="H254" s="13" t="s">
        <v>13</v>
      </c>
      <c r="I254" s="13" t="s">
        <v>649</v>
      </c>
      <c r="J254" s="13">
        <v>0</v>
      </c>
      <c r="K254" s="13">
        <v>0</v>
      </c>
      <c r="L254" s="13" t="s">
        <v>347</v>
      </c>
      <c r="M254" s="13" t="s">
        <v>347</v>
      </c>
      <c r="N254" s="20" t="s">
        <v>495</v>
      </c>
      <c r="O254" s="17"/>
      <c r="P254" s="17"/>
      <c r="Q254" s="31">
        <f t="shared" si="28"/>
        <v>0</v>
      </c>
      <c r="R254" s="17"/>
      <c r="S254" s="17"/>
      <c r="T254" s="17"/>
      <c r="U254" s="31">
        <f t="shared" si="29"/>
        <v>0</v>
      </c>
      <c r="V254" s="31">
        <f t="shared" si="30"/>
        <v>0</v>
      </c>
      <c r="W254" s="17"/>
      <c r="X254" s="17"/>
      <c r="Y254" s="31">
        <f t="shared" si="31"/>
        <v>0</v>
      </c>
      <c r="Z254" s="37"/>
      <c r="AA254" s="17"/>
      <c r="AB254" s="38"/>
      <c r="AC254" s="31">
        <f t="shared" si="32"/>
        <v>0</v>
      </c>
      <c r="AD254" s="31">
        <f t="shared" si="33"/>
        <v>0</v>
      </c>
      <c r="AE254" s="31">
        <f t="shared" si="34"/>
        <v>0</v>
      </c>
      <c r="AF254" s="39"/>
      <c r="AG254" s="39"/>
      <c r="AH254" s="39" t="s">
        <v>983</v>
      </c>
      <c r="AI254" s="17" t="s">
        <v>132</v>
      </c>
      <c r="AJ254" s="5"/>
      <c r="AK254" s="5"/>
    </row>
    <row r="255" s="5" customFormat="1" ht="23" customHeight="1" spans="1:35">
      <c r="A255" s="10">
        <v>254</v>
      </c>
      <c r="B255" s="22" t="s">
        <v>984</v>
      </c>
      <c r="C255" s="12" t="s">
        <v>985</v>
      </c>
      <c r="D255" s="13" t="s">
        <v>351</v>
      </c>
      <c r="E255" s="13" t="s">
        <v>986</v>
      </c>
      <c r="F255" s="13">
        <v>20200630</v>
      </c>
      <c r="G255" s="13"/>
      <c r="H255" s="13" t="s">
        <v>374</v>
      </c>
      <c r="I255" s="13" t="s">
        <v>987</v>
      </c>
      <c r="J255" s="13"/>
      <c r="K255" s="13">
        <v>11</v>
      </c>
      <c r="L255" s="13" t="s">
        <v>346</v>
      </c>
      <c r="M255" s="13" t="s">
        <v>347</v>
      </c>
      <c r="N255" s="22" t="s">
        <v>988</v>
      </c>
      <c r="O255" s="17">
        <v>9</v>
      </c>
      <c r="P255" s="17">
        <v>12</v>
      </c>
      <c r="Q255" s="31">
        <f t="shared" si="28"/>
        <v>4</v>
      </c>
      <c r="R255" s="17">
        <v>3746</v>
      </c>
      <c r="S255" s="17">
        <v>0.4</v>
      </c>
      <c r="T255" s="17">
        <v>3746</v>
      </c>
      <c r="U255" s="31">
        <f t="shared" si="29"/>
        <v>940</v>
      </c>
      <c r="V255" s="31">
        <f t="shared" si="30"/>
        <v>3760</v>
      </c>
      <c r="W255" s="17">
        <v>1</v>
      </c>
      <c r="X255" s="17">
        <v>7</v>
      </c>
      <c r="Y255" s="31">
        <f t="shared" si="31"/>
        <v>7</v>
      </c>
      <c r="Z255" s="37">
        <v>4121</v>
      </c>
      <c r="AA255" s="17">
        <v>0.4</v>
      </c>
      <c r="AB255" s="38">
        <v>3746</v>
      </c>
      <c r="AC255" s="31">
        <f t="shared" si="32"/>
        <v>1004</v>
      </c>
      <c r="AD255" s="31">
        <f t="shared" si="33"/>
        <v>7028</v>
      </c>
      <c r="AE255" s="52">
        <v>7495.07</v>
      </c>
      <c r="AF255" s="39" t="s">
        <v>989</v>
      </c>
      <c r="AG255" s="39" t="s">
        <v>990</v>
      </c>
      <c r="AH255" s="39" t="s">
        <v>991</v>
      </c>
      <c r="AI255" s="17" t="s">
        <v>119</v>
      </c>
    </row>
    <row r="256" s="6" customFormat="1" ht="23" customHeight="1" spans="1:37">
      <c r="A256" s="10">
        <v>255</v>
      </c>
      <c r="B256" s="20" t="s">
        <v>992</v>
      </c>
      <c r="C256" s="18" t="s">
        <v>993</v>
      </c>
      <c r="D256" s="13" t="s">
        <v>343</v>
      </c>
      <c r="E256" s="13" t="s">
        <v>994</v>
      </c>
      <c r="F256" s="13">
        <v>20220626</v>
      </c>
      <c r="G256" s="13"/>
      <c r="H256" s="13" t="s">
        <v>374</v>
      </c>
      <c r="I256" s="13" t="s">
        <v>995</v>
      </c>
      <c r="J256" s="13"/>
      <c r="K256" s="13"/>
      <c r="L256" s="13" t="s">
        <v>346</v>
      </c>
      <c r="M256" s="13" t="s">
        <v>347</v>
      </c>
      <c r="N256" s="13" t="s">
        <v>829</v>
      </c>
      <c r="O256" s="17"/>
      <c r="P256" s="17"/>
      <c r="Q256" s="31">
        <f t="shared" si="28"/>
        <v>0</v>
      </c>
      <c r="R256" s="17"/>
      <c r="S256" s="17"/>
      <c r="T256" s="17"/>
      <c r="U256" s="31">
        <f t="shared" si="29"/>
        <v>0</v>
      </c>
      <c r="V256" s="31">
        <f t="shared" si="30"/>
        <v>0</v>
      </c>
      <c r="W256" s="17"/>
      <c r="X256" s="17"/>
      <c r="Y256" s="31">
        <f t="shared" si="31"/>
        <v>0</v>
      </c>
      <c r="Z256" s="37"/>
      <c r="AA256" s="48"/>
      <c r="AB256" s="38"/>
      <c r="AC256" s="31">
        <f t="shared" si="32"/>
        <v>0</v>
      </c>
      <c r="AD256" s="31">
        <f t="shared" si="33"/>
        <v>0</v>
      </c>
      <c r="AE256" s="31">
        <f t="shared" si="34"/>
        <v>0</v>
      </c>
      <c r="AF256" s="39" t="s">
        <v>996</v>
      </c>
      <c r="AG256" s="39" t="s">
        <v>997</v>
      </c>
      <c r="AH256" s="39" t="s">
        <v>998</v>
      </c>
      <c r="AI256" s="17" t="s">
        <v>119</v>
      </c>
      <c r="AJ256" s="5"/>
      <c r="AK256" s="5"/>
    </row>
    <row r="257" s="5" customFormat="1" ht="23.1" customHeight="1" spans="1:35">
      <c r="A257" s="10">
        <v>256</v>
      </c>
      <c r="B257" s="13" t="s">
        <v>999</v>
      </c>
      <c r="C257" s="12" t="s">
        <v>1000</v>
      </c>
      <c r="D257" s="13" t="s">
        <v>343</v>
      </c>
      <c r="E257" s="13" t="s">
        <v>450</v>
      </c>
      <c r="F257" s="13">
        <v>20200701</v>
      </c>
      <c r="G257" s="13"/>
      <c r="H257" s="13" t="s">
        <v>13</v>
      </c>
      <c r="I257" s="13" t="s">
        <v>419</v>
      </c>
      <c r="J257" s="13">
        <v>0</v>
      </c>
      <c r="K257" s="13">
        <v>2</v>
      </c>
      <c r="L257" s="13" t="s">
        <v>346</v>
      </c>
      <c r="M257" s="13" t="s">
        <v>347</v>
      </c>
      <c r="N257" s="13"/>
      <c r="O257" s="17"/>
      <c r="P257" s="17"/>
      <c r="Q257" s="31">
        <f t="shared" si="28"/>
        <v>0</v>
      </c>
      <c r="R257" s="17"/>
      <c r="S257" s="17"/>
      <c r="T257" s="17"/>
      <c r="U257" s="31">
        <f t="shared" si="29"/>
        <v>0</v>
      </c>
      <c r="V257" s="31">
        <f t="shared" si="30"/>
        <v>0</v>
      </c>
      <c r="W257" s="17">
        <v>7</v>
      </c>
      <c r="X257" s="17">
        <v>8</v>
      </c>
      <c r="Y257" s="31">
        <f t="shared" si="31"/>
        <v>2</v>
      </c>
      <c r="Z257" s="37">
        <v>3980</v>
      </c>
      <c r="AA257" s="17">
        <v>0.4</v>
      </c>
      <c r="AB257" s="38">
        <v>3746</v>
      </c>
      <c r="AC257" s="31">
        <f t="shared" si="32"/>
        <v>980</v>
      </c>
      <c r="AD257" s="31">
        <f t="shared" si="33"/>
        <v>1960</v>
      </c>
      <c r="AE257" s="31">
        <f t="shared" si="34"/>
        <v>1960</v>
      </c>
      <c r="AF257" s="39"/>
      <c r="AG257" s="39"/>
      <c r="AH257" s="39"/>
      <c r="AI257" s="17" t="s">
        <v>55</v>
      </c>
    </row>
    <row r="258" s="6" customFormat="1" ht="23.1" customHeight="1" spans="1:37">
      <c r="A258" s="10">
        <v>257</v>
      </c>
      <c r="B258" s="13" t="s">
        <v>999</v>
      </c>
      <c r="C258" s="12" t="s">
        <v>1000</v>
      </c>
      <c r="D258" s="13" t="s">
        <v>343</v>
      </c>
      <c r="E258" s="13" t="s">
        <v>450</v>
      </c>
      <c r="F258" s="13">
        <v>20200701</v>
      </c>
      <c r="G258" s="13"/>
      <c r="H258" s="13" t="s">
        <v>13</v>
      </c>
      <c r="I258" s="13" t="s">
        <v>419</v>
      </c>
      <c r="J258" s="13">
        <v>0</v>
      </c>
      <c r="K258" s="13">
        <v>3</v>
      </c>
      <c r="L258" s="13" t="s">
        <v>346</v>
      </c>
      <c r="M258" s="13" t="s">
        <v>347</v>
      </c>
      <c r="N258" s="13"/>
      <c r="O258" s="17"/>
      <c r="P258" s="17"/>
      <c r="Q258" s="31">
        <f t="shared" si="28"/>
        <v>0</v>
      </c>
      <c r="R258" s="17"/>
      <c r="S258" s="17"/>
      <c r="T258" s="17"/>
      <c r="U258" s="31">
        <f t="shared" si="29"/>
        <v>0</v>
      </c>
      <c r="V258" s="31">
        <f t="shared" si="30"/>
        <v>0</v>
      </c>
      <c r="W258" s="17">
        <v>9</v>
      </c>
      <c r="X258" s="17">
        <v>11</v>
      </c>
      <c r="Y258" s="31">
        <f t="shared" si="31"/>
        <v>3</v>
      </c>
      <c r="Z258" s="37">
        <v>3980</v>
      </c>
      <c r="AA258" s="17">
        <v>0.4</v>
      </c>
      <c r="AB258" s="38">
        <v>3980</v>
      </c>
      <c r="AC258" s="31">
        <f t="shared" si="32"/>
        <v>998</v>
      </c>
      <c r="AD258" s="31">
        <f t="shared" si="33"/>
        <v>2994</v>
      </c>
      <c r="AE258" s="31">
        <f t="shared" si="34"/>
        <v>2994</v>
      </c>
      <c r="AF258" s="39"/>
      <c r="AG258" s="39"/>
      <c r="AH258" s="39"/>
      <c r="AI258" s="17" t="s">
        <v>55</v>
      </c>
      <c r="AJ258" s="5"/>
      <c r="AK258" s="5"/>
    </row>
    <row r="259" s="6" customFormat="1" ht="23.1" customHeight="1" spans="1:37">
      <c r="A259" s="10">
        <v>258</v>
      </c>
      <c r="B259" s="20" t="s">
        <v>1001</v>
      </c>
      <c r="C259" s="18" t="s">
        <v>1002</v>
      </c>
      <c r="D259" s="13" t="s">
        <v>343</v>
      </c>
      <c r="E259" s="13" t="s">
        <v>483</v>
      </c>
      <c r="F259" s="13">
        <v>20200701</v>
      </c>
      <c r="G259" s="13"/>
      <c r="H259" s="13" t="s">
        <v>374</v>
      </c>
      <c r="I259" s="13" t="s">
        <v>419</v>
      </c>
      <c r="J259" s="13"/>
      <c r="K259" s="13"/>
      <c r="L259" s="13" t="s">
        <v>346</v>
      </c>
      <c r="M259" s="13" t="s">
        <v>347</v>
      </c>
      <c r="N259" s="20" t="s">
        <v>1003</v>
      </c>
      <c r="O259" s="17"/>
      <c r="P259" s="17"/>
      <c r="Q259" s="31">
        <f t="shared" si="28"/>
        <v>0</v>
      </c>
      <c r="R259" s="17"/>
      <c r="S259" s="17"/>
      <c r="T259" s="17"/>
      <c r="U259" s="31">
        <f t="shared" si="29"/>
        <v>0</v>
      </c>
      <c r="V259" s="31">
        <f t="shared" si="30"/>
        <v>0</v>
      </c>
      <c r="W259" s="17"/>
      <c r="X259" s="17"/>
      <c r="Y259" s="31">
        <f t="shared" si="31"/>
        <v>0</v>
      </c>
      <c r="Z259" s="37"/>
      <c r="AA259" s="17"/>
      <c r="AB259" s="38"/>
      <c r="AC259" s="31">
        <f t="shared" si="32"/>
        <v>0</v>
      </c>
      <c r="AD259" s="31">
        <f t="shared" si="33"/>
        <v>0</v>
      </c>
      <c r="AE259" s="31">
        <f t="shared" si="34"/>
        <v>0</v>
      </c>
      <c r="AF259" s="39"/>
      <c r="AG259" s="39"/>
      <c r="AH259" s="39" t="s">
        <v>1004</v>
      </c>
      <c r="AI259" s="17" t="s">
        <v>55</v>
      </c>
      <c r="AJ259" s="5"/>
      <c r="AK259" s="5"/>
    </row>
    <row r="260" s="6" customFormat="1" ht="23.1" customHeight="1" spans="1:37">
      <c r="A260" s="10">
        <v>259</v>
      </c>
      <c r="B260" s="20" t="s">
        <v>1001</v>
      </c>
      <c r="C260" s="18" t="s">
        <v>1002</v>
      </c>
      <c r="D260" s="13" t="s">
        <v>343</v>
      </c>
      <c r="E260" s="13" t="s">
        <v>483</v>
      </c>
      <c r="F260" s="13">
        <v>20200701</v>
      </c>
      <c r="G260" s="13"/>
      <c r="H260" s="13" t="s">
        <v>374</v>
      </c>
      <c r="I260" s="13" t="s">
        <v>419</v>
      </c>
      <c r="J260" s="13"/>
      <c r="K260" s="13"/>
      <c r="L260" s="13" t="s">
        <v>346</v>
      </c>
      <c r="M260" s="13" t="s">
        <v>347</v>
      </c>
      <c r="N260" s="20" t="s">
        <v>1003</v>
      </c>
      <c r="O260" s="17"/>
      <c r="P260" s="17"/>
      <c r="Q260" s="31">
        <f t="shared" si="28"/>
        <v>0</v>
      </c>
      <c r="R260" s="17"/>
      <c r="S260" s="17"/>
      <c r="T260" s="17"/>
      <c r="U260" s="31">
        <f t="shared" si="29"/>
        <v>0</v>
      </c>
      <c r="V260" s="31">
        <f t="shared" si="30"/>
        <v>0</v>
      </c>
      <c r="W260" s="17"/>
      <c r="X260" s="17"/>
      <c r="Y260" s="31">
        <f t="shared" si="31"/>
        <v>0</v>
      </c>
      <c r="Z260" s="37"/>
      <c r="AA260" s="17"/>
      <c r="AB260" s="38"/>
      <c r="AC260" s="31">
        <f t="shared" si="32"/>
        <v>0</v>
      </c>
      <c r="AD260" s="31">
        <f t="shared" si="33"/>
        <v>0</v>
      </c>
      <c r="AE260" s="31">
        <f t="shared" si="34"/>
        <v>0</v>
      </c>
      <c r="AF260" s="39"/>
      <c r="AG260" s="39"/>
      <c r="AH260" s="39"/>
      <c r="AI260" s="17" t="s">
        <v>55</v>
      </c>
      <c r="AJ260" s="5"/>
      <c r="AK260" s="5"/>
    </row>
    <row r="261" s="6" customFormat="1" ht="23.1" customHeight="1" spans="1:37">
      <c r="A261" s="10">
        <v>260</v>
      </c>
      <c r="B261" s="13" t="s">
        <v>1005</v>
      </c>
      <c r="C261" s="18" t="s">
        <v>1006</v>
      </c>
      <c r="D261" s="13" t="s">
        <v>343</v>
      </c>
      <c r="E261" s="13" t="s">
        <v>1007</v>
      </c>
      <c r="F261" s="13">
        <v>20210630</v>
      </c>
      <c r="G261" s="13"/>
      <c r="H261" s="13" t="s">
        <v>13</v>
      </c>
      <c r="I261" s="13" t="s">
        <v>1008</v>
      </c>
      <c r="J261" s="13">
        <v>0</v>
      </c>
      <c r="K261" s="13">
        <v>0</v>
      </c>
      <c r="L261" s="13" t="s">
        <v>346</v>
      </c>
      <c r="M261" s="13" t="s">
        <v>347</v>
      </c>
      <c r="N261" s="20" t="s">
        <v>630</v>
      </c>
      <c r="O261" s="17"/>
      <c r="P261" s="17"/>
      <c r="Q261" s="31">
        <f t="shared" si="28"/>
        <v>0</v>
      </c>
      <c r="R261" s="17"/>
      <c r="S261" s="17"/>
      <c r="T261" s="17"/>
      <c r="U261" s="31">
        <f t="shared" si="29"/>
        <v>0</v>
      </c>
      <c r="V261" s="31">
        <f t="shared" si="30"/>
        <v>0</v>
      </c>
      <c r="W261" s="17"/>
      <c r="X261" s="17"/>
      <c r="Y261" s="31">
        <f t="shared" si="31"/>
        <v>0</v>
      </c>
      <c r="Z261" s="37"/>
      <c r="AA261" s="17"/>
      <c r="AB261" s="38"/>
      <c r="AC261" s="31">
        <f t="shared" si="32"/>
        <v>0</v>
      </c>
      <c r="AD261" s="31">
        <f t="shared" si="33"/>
        <v>0</v>
      </c>
      <c r="AE261" s="31">
        <f t="shared" si="34"/>
        <v>0</v>
      </c>
      <c r="AF261" s="39"/>
      <c r="AG261" s="39"/>
      <c r="AH261" s="20" t="s">
        <v>630</v>
      </c>
      <c r="AI261" s="17" t="s">
        <v>55</v>
      </c>
      <c r="AJ261" s="5"/>
      <c r="AK261" s="5"/>
    </row>
    <row r="262" s="6" customFormat="1" ht="23.1" customHeight="1" spans="1:37">
      <c r="A262" s="10">
        <v>261</v>
      </c>
      <c r="B262" s="13" t="s">
        <v>1005</v>
      </c>
      <c r="C262" s="18" t="s">
        <v>1006</v>
      </c>
      <c r="D262" s="13" t="s">
        <v>343</v>
      </c>
      <c r="E262" s="13" t="s">
        <v>1007</v>
      </c>
      <c r="F262" s="13">
        <v>20210630</v>
      </c>
      <c r="G262" s="13"/>
      <c r="H262" s="13" t="s">
        <v>13</v>
      </c>
      <c r="I262" s="13" t="s">
        <v>1008</v>
      </c>
      <c r="J262" s="13">
        <v>0</v>
      </c>
      <c r="K262" s="13">
        <v>0</v>
      </c>
      <c r="L262" s="13" t="s">
        <v>346</v>
      </c>
      <c r="M262" s="13" t="s">
        <v>347</v>
      </c>
      <c r="N262" s="20" t="s">
        <v>630</v>
      </c>
      <c r="O262" s="17"/>
      <c r="P262" s="17"/>
      <c r="Q262" s="31">
        <f t="shared" si="28"/>
        <v>0</v>
      </c>
      <c r="R262" s="17"/>
      <c r="S262" s="17"/>
      <c r="T262" s="17"/>
      <c r="U262" s="31">
        <f t="shared" si="29"/>
        <v>0</v>
      </c>
      <c r="V262" s="31">
        <f t="shared" si="30"/>
        <v>0</v>
      </c>
      <c r="W262" s="17"/>
      <c r="X262" s="17"/>
      <c r="Y262" s="31">
        <f t="shared" si="31"/>
        <v>0</v>
      </c>
      <c r="Z262" s="37"/>
      <c r="AA262" s="17"/>
      <c r="AB262" s="38"/>
      <c r="AC262" s="31">
        <f t="shared" si="32"/>
        <v>0</v>
      </c>
      <c r="AD262" s="31">
        <f t="shared" si="33"/>
        <v>0</v>
      </c>
      <c r="AE262" s="31">
        <f t="shared" si="34"/>
        <v>0</v>
      </c>
      <c r="AF262" s="39"/>
      <c r="AG262" s="39"/>
      <c r="AH262" s="20" t="s">
        <v>630</v>
      </c>
      <c r="AI262" s="17" t="s">
        <v>55</v>
      </c>
      <c r="AJ262" s="5"/>
      <c r="AK262" s="5"/>
    </row>
    <row r="263" s="5" customFormat="1" ht="23" customHeight="1" spans="1:35">
      <c r="A263" s="10">
        <v>262</v>
      </c>
      <c r="B263" s="13" t="s">
        <v>1009</v>
      </c>
      <c r="C263" s="12" t="s">
        <v>1010</v>
      </c>
      <c r="D263" s="13" t="s">
        <v>343</v>
      </c>
      <c r="E263" s="13" t="s">
        <v>1011</v>
      </c>
      <c r="F263" s="13">
        <v>20210630</v>
      </c>
      <c r="G263" s="13"/>
      <c r="H263" s="13" t="s">
        <v>13</v>
      </c>
      <c r="I263" s="13" t="s">
        <v>1012</v>
      </c>
      <c r="J263" s="13">
        <v>0</v>
      </c>
      <c r="K263" s="13">
        <v>10</v>
      </c>
      <c r="L263" s="13" t="s">
        <v>346</v>
      </c>
      <c r="M263" s="13" t="s">
        <v>347</v>
      </c>
      <c r="N263" s="13"/>
      <c r="O263" s="17">
        <v>11</v>
      </c>
      <c r="P263" s="17">
        <v>12</v>
      </c>
      <c r="Q263" s="31">
        <f t="shared" si="28"/>
        <v>2</v>
      </c>
      <c r="R263" s="17">
        <v>3746</v>
      </c>
      <c r="S263" s="17">
        <v>0.4</v>
      </c>
      <c r="T263" s="17">
        <v>3746</v>
      </c>
      <c r="U263" s="31">
        <f t="shared" si="29"/>
        <v>940</v>
      </c>
      <c r="V263" s="31">
        <f t="shared" si="30"/>
        <v>1880</v>
      </c>
      <c r="W263" s="17">
        <v>1</v>
      </c>
      <c r="X263" s="17">
        <v>8</v>
      </c>
      <c r="Y263" s="31">
        <f t="shared" si="31"/>
        <v>8</v>
      </c>
      <c r="Z263" s="37">
        <v>3980</v>
      </c>
      <c r="AA263" s="17">
        <v>0.4</v>
      </c>
      <c r="AB263" s="38">
        <v>3746</v>
      </c>
      <c r="AC263" s="31">
        <f t="shared" si="32"/>
        <v>980</v>
      </c>
      <c r="AD263" s="31">
        <f t="shared" si="33"/>
        <v>7840</v>
      </c>
      <c r="AE263" s="31">
        <f t="shared" si="34"/>
        <v>9720</v>
      </c>
      <c r="AF263" s="39"/>
      <c r="AG263" s="39" t="s">
        <v>1013</v>
      </c>
      <c r="AH263" s="39"/>
      <c r="AI263" s="17" t="s">
        <v>242</v>
      </c>
    </row>
    <row r="264" s="5" customFormat="1" ht="23" customHeight="1" spans="1:35">
      <c r="A264" s="10">
        <v>263</v>
      </c>
      <c r="B264" s="13" t="s">
        <v>1009</v>
      </c>
      <c r="C264" s="12" t="s">
        <v>1010</v>
      </c>
      <c r="D264" s="13" t="s">
        <v>343</v>
      </c>
      <c r="E264" s="13" t="s">
        <v>1011</v>
      </c>
      <c r="F264" s="13">
        <v>20210630</v>
      </c>
      <c r="G264" s="13"/>
      <c r="H264" s="13" t="s">
        <v>13</v>
      </c>
      <c r="I264" s="13" t="s">
        <v>1012</v>
      </c>
      <c r="J264" s="13">
        <v>0</v>
      </c>
      <c r="K264" s="13">
        <v>2</v>
      </c>
      <c r="L264" s="13" t="s">
        <v>346</v>
      </c>
      <c r="M264" s="13" t="s">
        <v>347</v>
      </c>
      <c r="N264" s="13"/>
      <c r="O264" s="17"/>
      <c r="P264" s="17"/>
      <c r="Q264" s="31">
        <f t="shared" si="28"/>
        <v>0</v>
      </c>
      <c r="R264" s="17"/>
      <c r="S264" s="48"/>
      <c r="T264" s="17"/>
      <c r="U264" s="31">
        <f t="shared" si="29"/>
        <v>0</v>
      </c>
      <c r="V264" s="31">
        <f t="shared" si="30"/>
        <v>0</v>
      </c>
      <c r="W264" s="17">
        <v>9</v>
      </c>
      <c r="X264" s="17">
        <v>10</v>
      </c>
      <c r="Y264" s="31">
        <f t="shared" si="31"/>
        <v>2</v>
      </c>
      <c r="Z264" s="37">
        <v>3980</v>
      </c>
      <c r="AA264" s="17">
        <v>0.4</v>
      </c>
      <c r="AB264" s="38">
        <v>3980</v>
      </c>
      <c r="AC264" s="31">
        <f t="shared" si="32"/>
        <v>998</v>
      </c>
      <c r="AD264" s="31">
        <f t="shared" si="33"/>
        <v>1996</v>
      </c>
      <c r="AE264" s="31">
        <f t="shared" si="34"/>
        <v>1996</v>
      </c>
      <c r="AF264" s="39"/>
      <c r="AG264" s="39" t="s">
        <v>1013</v>
      </c>
      <c r="AH264" s="39"/>
      <c r="AI264" s="17" t="s">
        <v>242</v>
      </c>
    </row>
    <row r="265" s="6" customFormat="1" ht="23" customHeight="1" spans="1:37">
      <c r="A265" s="10">
        <v>264</v>
      </c>
      <c r="B265" s="13" t="s">
        <v>1014</v>
      </c>
      <c r="C265" s="12" t="s">
        <v>1015</v>
      </c>
      <c r="D265" s="13" t="s">
        <v>343</v>
      </c>
      <c r="E265" s="13" t="s">
        <v>515</v>
      </c>
      <c r="F265" s="13">
        <v>20200628</v>
      </c>
      <c r="G265" s="13"/>
      <c r="H265" s="13" t="s">
        <v>13</v>
      </c>
      <c r="I265" s="13" t="s">
        <v>364</v>
      </c>
      <c r="J265" s="13">
        <v>0</v>
      </c>
      <c r="K265" s="13">
        <v>3</v>
      </c>
      <c r="L265" s="13" t="s">
        <v>346</v>
      </c>
      <c r="M265" s="13" t="s">
        <v>347</v>
      </c>
      <c r="N265" s="13"/>
      <c r="O265" s="17"/>
      <c r="P265" s="17"/>
      <c r="Q265" s="31">
        <f t="shared" ref="Q265:Q279" si="35">IF(P265*O265=0,0,(P265-O265+1))</f>
        <v>0</v>
      </c>
      <c r="R265" s="17"/>
      <c r="S265" s="48"/>
      <c r="T265" s="17"/>
      <c r="U265" s="31">
        <f t="shared" ref="U265:U279" si="36">IF(R265*S265*T265=0,0,INT((R265*(S265+16.7)+T265*8)/100))</f>
        <v>0</v>
      </c>
      <c r="V265" s="31">
        <f t="shared" ref="V265:V279" si="37">U265*Q265</f>
        <v>0</v>
      </c>
      <c r="W265" s="17">
        <v>6</v>
      </c>
      <c r="X265" s="17">
        <v>8</v>
      </c>
      <c r="Y265" s="31">
        <f t="shared" ref="Y265:Y279" si="38">IF(X265*W265=0,0,(X265-W265+1))</f>
        <v>3</v>
      </c>
      <c r="Z265" s="37">
        <v>4170</v>
      </c>
      <c r="AA265" s="17">
        <v>0.4</v>
      </c>
      <c r="AB265" s="38">
        <v>4121</v>
      </c>
      <c r="AC265" s="31">
        <f t="shared" ref="AC265:AC279" si="39">IF(Z265*AA265*AB265=0,0,INT((Z265*(AA265+16.7)+AB265*8)/100))</f>
        <v>1042</v>
      </c>
      <c r="AD265" s="31">
        <f t="shared" ref="AD265:AD279" si="40">AC265*Y265</f>
        <v>3126</v>
      </c>
      <c r="AE265" s="31">
        <f t="shared" ref="AE265:AE279" si="41">AD265+V265</f>
        <v>3126</v>
      </c>
      <c r="AF265" s="39"/>
      <c r="AG265" s="39" t="s">
        <v>1016</v>
      </c>
      <c r="AH265" s="39"/>
      <c r="AI265" s="17" t="s">
        <v>242</v>
      </c>
      <c r="AJ265" s="5"/>
      <c r="AK265" s="5"/>
    </row>
    <row r="266" s="6" customFormat="1" ht="23" customHeight="1" spans="1:37">
      <c r="A266" s="10">
        <v>265</v>
      </c>
      <c r="B266" s="13" t="s">
        <v>1014</v>
      </c>
      <c r="C266" s="12" t="s">
        <v>1015</v>
      </c>
      <c r="D266" s="13" t="s">
        <v>343</v>
      </c>
      <c r="E266" s="13" t="s">
        <v>515</v>
      </c>
      <c r="F266" s="13">
        <v>20200628</v>
      </c>
      <c r="G266" s="13"/>
      <c r="H266" s="13" t="s">
        <v>13</v>
      </c>
      <c r="I266" s="13" t="s">
        <v>364</v>
      </c>
      <c r="J266" s="13">
        <v>0</v>
      </c>
      <c r="K266" s="13">
        <v>4</v>
      </c>
      <c r="L266" s="13" t="s">
        <v>346</v>
      </c>
      <c r="M266" s="13" t="s">
        <v>347</v>
      </c>
      <c r="N266" s="13"/>
      <c r="O266" s="17"/>
      <c r="P266" s="17"/>
      <c r="Q266" s="31">
        <f t="shared" si="35"/>
        <v>0</v>
      </c>
      <c r="R266" s="17"/>
      <c r="S266" s="48"/>
      <c r="T266" s="17"/>
      <c r="U266" s="31">
        <f t="shared" si="36"/>
        <v>0</v>
      </c>
      <c r="V266" s="31">
        <f t="shared" si="37"/>
        <v>0</v>
      </c>
      <c r="W266" s="17">
        <v>9</v>
      </c>
      <c r="X266" s="17">
        <v>12</v>
      </c>
      <c r="Y266" s="31">
        <f t="shared" si="38"/>
        <v>4</v>
      </c>
      <c r="Z266" s="37">
        <v>4170</v>
      </c>
      <c r="AA266" s="17">
        <v>0.4</v>
      </c>
      <c r="AB266" s="38">
        <v>4170</v>
      </c>
      <c r="AC266" s="31">
        <f t="shared" si="39"/>
        <v>1046</v>
      </c>
      <c r="AD266" s="31">
        <f t="shared" si="40"/>
        <v>4184</v>
      </c>
      <c r="AE266" s="31">
        <f t="shared" si="41"/>
        <v>4184</v>
      </c>
      <c r="AF266" s="39"/>
      <c r="AG266" s="39"/>
      <c r="AH266" s="39"/>
      <c r="AI266" s="17" t="s">
        <v>242</v>
      </c>
      <c r="AJ266" s="5"/>
      <c r="AK266" s="5"/>
    </row>
    <row r="267" s="6" customFormat="1" ht="23" customHeight="1" spans="1:37">
      <c r="A267" s="10">
        <v>266</v>
      </c>
      <c r="B267" s="13" t="s">
        <v>1017</v>
      </c>
      <c r="C267" s="12" t="s">
        <v>1018</v>
      </c>
      <c r="D267" s="13" t="s">
        <v>343</v>
      </c>
      <c r="E267" s="13" t="s">
        <v>1019</v>
      </c>
      <c r="F267" s="13">
        <v>20220625</v>
      </c>
      <c r="G267" s="13"/>
      <c r="H267" s="13" t="s">
        <v>13</v>
      </c>
      <c r="I267" s="13" t="s">
        <v>1020</v>
      </c>
      <c r="J267" s="13">
        <v>0</v>
      </c>
      <c r="K267" s="13">
        <v>1</v>
      </c>
      <c r="L267" s="13" t="s">
        <v>346</v>
      </c>
      <c r="M267" s="13" t="s">
        <v>347</v>
      </c>
      <c r="N267" s="13"/>
      <c r="O267" s="17"/>
      <c r="P267" s="17"/>
      <c r="Q267" s="31">
        <f t="shared" si="35"/>
        <v>0</v>
      </c>
      <c r="R267" s="17"/>
      <c r="S267" s="48"/>
      <c r="T267" s="17"/>
      <c r="U267" s="31">
        <f t="shared" si="36"/>
        <v>0</v>
      </c>
      <c r="V267" s="31">
        <f t="shared" si="37"/>
        <v>0</v>
      </c>
      <c r="W267" s="17">
        <v>12</v>
      </c>
      <c r="X267" s="17">
        <v>12</v>
      </c>
      <c r="Y267" s="31">
        <f t="shared" si="38"/>
        <v>1</v>
      </c>
      <c r="Z267" s="37">
        <v>3980</v>
      </c>
      <c r="AA267" s="17">
        <v>0.4</v>
      </c>
      <c r="AB267" s="38">
        <v>3980</v>
      </c>
      <c r="AC267" s="31">
        <f t="shared" si="39"/>
        <v>998</v>
      </c>
      <c r="AD267" s="31">
        <f t="shared" si="40"/>
        <v>998</v>
      </c>
      <c r="AE267" s="31">
        <f t="shared" si="41"/>
        <v>998</v>
      </c>
      <c r="AF267" s="39"/>
      <c r="AG267" s="39"/>
      <c r="AH267" s="39"/>
      <c r="AI267" s="17" t="s">
        <v>242</v>
      </c>
      <c r="AJ267" s="5"/>
      <c r="AK267" s="5"/>
    </row>
    <row r="268" s="5" customFormat="1" ht="23" customHeight="1" spans="1:35">
      <c r="A268" s="10">
        <v>267</v>
      </c>
      <c r="B268" s="13" t="s">
        <v>1021</v>
      </c>
      <c r="C268" s="12" t="s">
        <v>1022</v>
      </c>
      <c r="D268" s="13" t="s">
        <v>343</v>
      </c>
      <c r="E268" s="13" t="s">
        <v>515</v>
      </c>
      <c r="F268" s="13">
        <v>20200628</v>
      </c>
      <c r="G268" s="13"/>
      <c r="H268" s="13" t="s">
        <v>374</v>
      </c>
      <c r="I268" s="13" t="s">
        <v>1023</v>
      </c>
      <c r="J268" s="13">
        <v>4</v>
      </c>
      <c r="K268" s="13">
        <v>2</v>
      </c>
      <c r="L268" s="13" t="s">
        <v>346</v>
      </c>
      <c r="M268" s="13" t="s">
        <v>347</v>
      </c>
      <c r="N268" s="13"/>
      <c r="O268" s="17">
        <v>7</v>
      </c>
      <c r="P268" s="17">
        <v>8</v>
      </c>
      <c r="Q268" s="31">
        <f t="shared" si="35"/>
        <v>2</v>
      </c>
      <c r="R268" s="17">
        <v>3746</v>
      </c>
      <c r="S268" s="17">
        <v>1.1</v>
      </c>
      <c r="T268" s="17">
        <v>3457</v>
      </c>
      <c r="U268" s="31">
        <f t="shared" si="36"/>
        <v>943</v>
      </c>
      <c r="V268" s="31">
        <f t="shared" si="37"/>
        <v>1886</v>
      </c>
      <c r="W268" s="17"/>
      <c r="X268" s="17"/>
      <c r="Y268" s="31">
        <f t="shared" si="38"/>
        <v>0</v>
      </c>
      <c r="Z268" s="37"/>
      <c r="AA268" s="48"/>
      <c r="AB268" s="38"/>
      <c r="AC268" s="31">
        <f t="shared" si="39"/>
        <v>0</v>
      </c>
      <c r="AD268" s="31">
        <f t="shared" si="40"/>
        <v>0</v>
      </c>
      <c r="AE268" s="31">
        <f t="shared" si="41"/>
        <v>1886</v>
      </c>
      <c r="AF268" s="39"/>
      <c r="AG268" s="39" t="s">
        <v>1024</v>
      </c>
      <c r="AH268" s="39"/>
      <c r="AI268" s="17" t="s">
        <v>256</v>
      </c>
    </row>
    <row r="269" s="5" customFormat="1" ht="23" customHeight="1" spans="1:35">
      <c r="A269" s="10">
        <v>268</v>
      </c>
      <c r="B269" s="13" t="s">
        <v>1021</v>
      </c>
      <c r="C269" s="12" t="s">
        <v>1022</v>
      </c>
      <c r="D269" s="13" t="s">
        <v>343</v>
      </c>
      <c r="E269" s="13" t="s">
        <v>515</v>
      </c>
      <c r="F269" s="13">
        <v>20200628</v>
      </c>
      <c r="G269" s="13"/>
      <c r="H269" s="13" t="s">
        <v>374</v>
      </c>
      <c r="I269" s="13" t="s">
        <v>1023</v>
      </c>
      <c r="J269" s="13">
        <v>4</v>
      </c>
      <c r="K269" s="13">
        <v>4</v>
      </c>
      <c r="L269" s="13" t="s">
        <v>346</v>
      </c>
      <c r="M269" s="13" t="s">
        <v>347</v>
      </c>
      <c r="N269" s="13"/>
      <c r="O269" s="17">
        <v>9</v>
      </c>
      <c r="P269" s="17">
        <v>12</v>
      </c>
      <c r="Q269" s="31">
        <f t="shared" si="35"/>
        <v>4</v>
      </c>
      <c r="R269" s="17">
        <v>3746</v>
      </c>
      <c r="S269" s="17">
        <v>1.1</v>
      </c>
      <c r="T269" s="17">
        <v>3746</v>
      </c>
      <c r="U269" s="31">
        <f t="shared" si="36"/>
        <v>966</v>
      </c>
      <c r="V269" s="31">
        <f t="shared" si="37"/>
        <v>3864</v>
      </c>
      <c r="W269" s="17"/>
      <c r="X269" s="17"/>
      <c r="Y269" s="31">
        <f t="shared" si="38"/>
        <v>0</v>
      </c>
      <c r="Z269" s="37"/>
      <c r="AA269" s="48"/>
      <c r="AB269" s="38"/>
      <c r="AC269" s="31">
        <f t="shared" si="39"/>
        <v>0</v>
      </c>
      <c r="AD269" s="31">
        <f t="shared" si="40"/>
        <v>0</v>
      </c>
      <c r="AE269" s="31">
        <f t="shared" si="41"/>
        <v>3864</v>
      </c>
      <c r="AF269" s="39"/>
      <c r="AG269" s="39"/>
      <c r="AH269" s="39"/>
      <c r="AI269" s="17" t="s">
        <v>256</v>
      </c>
    </row>
    <row r="270" s="6" customFormat="1" ht="23" customHeight="1" spans="1:37">
      <c r="A270" s="10">
        <v>269</v>
      </c>
      <c r="B270" s="13" t="s">
        <v>1025</v>
      </c>
      <c r="C270" s="12" t="s">
        <v>1026</v>
      </c>
      <c r="D270" s="13" t="s">
        <v>351</v>
      </c>
      <c r="E270" s="13" t="s">
        <v>519</v>
      </c>
      <c r="F270" s="13">
        <v>20210626</v>
      </c>
      <c r="G270" s="13"/>
      <c r="H270" s="13" t="s">
        <v>13</v>
      </c>
      <c r="I270" s="13" t="s">
        <v>652</v>
      </c>
      <c r="J270" s="13">
        <v>0</v>
      </c>
      <c r="K270" s="13">
        <v>8</v>
      </c>
      <c r="L270" s="13" t="s">
        <v>346</v>
      </c>
      <c r="M270" s="13" t="s">
        <v>347</v>
      </c>
      <c r="N270" s="13"/>
      <c r="O270" s="17">
        <v>6</v>
      </c>
      <c r="P270" s="17">
        <v>8</v>
      </c>
      <c r="Q270" s="31">
        <f t="shared" si="35"/>
        <v>3</v>
      </c>
      <c r="R270" s="17">
        <v>3746</v>
      </c>
      <c r="S270" s="17">
        <v>1.1</v>
      </c>
      <c r="T270" s="17">
        <v>3457</v>
      </c>
      <c r="U270" s="31">
        <f t="shared" si="36"/>
        <v>943</v>
      </c>
      <c r="V270" s="31">
        <f t="shared" si="37"/>
        <v>2829</v>
      </c>
      <c r="W270" s="17">
        <v>1</v>
      </c>
      <c r="X270" s="17">
        <v>5</v>
      </c>
      <c r="Y270" s="31">
        <f t="shared" si="38"/>
        <v>5</v>
      </c>
      <c r="Z270" s="37">
        <v>3980</v>
      </c>
      <c r="AA270" s="17">
        <v>1.1</v>
      </c>
      <c r="AB270" s="38">
        <v>3746</v>
      </c>
      <c r="AC270" s="31">
        <f t="shared" si="39"/>
        <v>1008</v>
      </c>
      <c r="AD270" s="31">
        <f t="shared" si="40"/>
        <v>5040</v>
      </c>
      <c r="AE270" s="31">
        <f t="shared" si="41"/>
        <v>7869</v>
      </c>
      <c r="AF270" s="39"/>
      <c r="AG270" s="39" t="s">
        <v>1027</v>
      </c>
      <c r="AH270" s="39"/>
      <c r="AI270" s="17" t="s">
        <v>256</v>
      </c>
      <c r="AJ270" s="5"/>
      <c r="AK270" s="5"/>
    </row>
    <row r="271" s="6" customFormat="1" ht="23" customHeight="1" spans="1:37">
      <c r="A271" s="10">
        <v>270</v>
      </c>
      <c r="B271" s="13" t="s">
        <v>1025</v>
      </c>
      <c r="C271" s="12" t="s">
        <v>1026</v>
      </c>
      <c r="D271" s="13" t="s">
        <v>351</v>
      </c>
      <c r="E271" s="13" t="s">
        <v>519</v>
      </c>
      <c r="F271" s="13">
        <v>20210626</v>
      </c>
      <c r="G271" s="13"/>
      <c r="H271" s="13" t="s">
        <v>13</v>
      </c>
      <c r="I271" s="13" t="s">
        <v>652</v>
      </c>
      <c r="J271" s="13">
        <v>0</v>
      </c>
      <c r="K271" s="13">
        <v>4</v>
      </c>
      <c r="L271" s="13" t="s">
        <v>346</v>
      </c>
      <c r="M271" s="13" t="s">
        <v>347</v>
      </c>
      <c r="N271" s="13"/>
      <c r="O271" s="17">
        <v>9</v>
      </c>
      <c r="P271" s="17">
        <v>12</v>
      </c>
      <c r="Q271" s="31">
        <f t="shared" si="35"/>
        <v>4</v>
      </c>
      <c r="R271" s="17">
        <v>3746</v>
      </c>
      <c r="S271" s="17">
        <v>1.1</v>
      </c>
      <c r="T271" s="17">
        <v>3746</v>
      </c>
      <c r="U271" s="31">
        <f t="shared" si="36"/>
        <v>966</v>
      </c>
      <c r="V271" s="31">
        <f t="shared" si="37"/>
        <v>3864</v>
      </c>
      <c r="W271" s="17"/>
      <c r="X271" s="17"/>
      <c r="Y271" s="31">
        <f t="shared" si="38"/>
        <v>0</v>
      </c>
      <c r="Z271" s="37"/>
      <c r="AA271" s="17"/>
      <c r="AB271" s="38"/>
      <c r="AC271" s="31">
        <f t="shared" si="39"/>
        <v>0</v>
      </c>
      <c r="AD271" s="31">
        <f t="shared" si="40"/>
        <v>0</v>
      </c>
      <c r="AE271" s="31">
        <f t="shared" si="41"/>
        <v>3864</v>
      </c>
      <c r="AF271" s="39"/>
      <c r="AG271" s="39" t="s">
        <v>1027</v>
      </c>
      <c r="AH271" s="39"/>
      <c r="AI271" s="17" t="s">
        <v>256</v>
      </c>
      <c r="AJ271" s="5"/>
      <c r="AK271" s="5"/>
    </row>
    <row r="272" s="6" customFormat="1" ht="23" customHeight="1" spans="1:37">
      <c r="A272" s="10">
        <v>271</v>
      </c>
      <c r="B272" s="13" t="s">
        <v>1028</v>
      </c>
      <c r="C272" s="12" t="s">
        <v>1029</v>
      </c>
      <c r="D272" s="13" t="s">
        <v>351</v>
      </c>
      <c r="E272" s="13" t="s">
        <v>1030</v>
      </c>
      <c r="F272" s="13">
        <v>20200527</v>
      </c>
      <c r="G272" s="13"/>
      <c r="H272" s="13" t="s">
        <v>13</v>
      </c>
      <c r="I272" s="13" t="s">
        <v>1031</v>
      </c>
      <c r="J272" s="13">
        <v>0</v>
      </c>
      <c r="K272" s="13">
        <v>8</v>
      </c>
      <c r="L272" s="13" t="s">
        <v>346</v>
      </c>
      <c r="M272" s="13" t="s">
        <v>347</v>
      </c>
      <c r="N272" s="13"/>
      <c r="O272" s="17">
        <v>7</v>
      </c>
      <c r="P272" s="17">
        <v>8</v>
      </c>
      <c r="Q272" s="31">
        <f t="shared" si="35"/>
        <v>2</v>
      </c>
      <c r="R272" s="17">
        <v>3746</v>
      </c>
      <c r="S272" s="17">
        <v>1.1</v>
      </c>
      <c r="T272" s="17">
        <v>3457</v>
      </c>
      <c r="U272" s="31">
        <f t="shared" si="36"/>
        <v>943</v>
      </c>
      <c r="V272" s="31">
        <f t="shared" si="37"/>
        <v>1886</v>
      </c>
      <c r="W272" s="17">
        <v>1</v>
      </c>
      <c r="X272" s="17">
        <v>6</v>
      </c>
      <c r="Y272" s="31">
        <f t="shared" si="38"/>
        <v>6</v>
      </c>
      <c r="Z272" s="37">
        <v>4977</v>
      </c>
      <c r="AA272" s="17">
        <v>1.1</v>
      </c>
      <c r="AB272" s="38">
        <v>3746</v>
      </c>
      <c r="AC272" s="31">
        <f t="shared" si="39"/>
        <v>1185</v>
      </c>
      <c r="AD272" s="31">
        <f t="shared" si="40"/>
        <v>7110</v>
      </c>
      <c r="AE272" s="31">
        <f t="shared" si="41"/>
        <v>8996</v>
      </c>
      <c r="AF272" s="39"/>
      <c r="AG272" s="39" t="s">
        <v>1032</v>
      </c>
      <c r="AH272" s="39"/>
      <c r="AI272" s="17" t="s">
        <v>256</v>
      </c>
      <c r="AJ272" s="5"/>
      <c r="AK272" s="5"/>
    </row>
    <row r="273" s="6" customFormat="1" ht="23" customHeight="1" spans="1:37">
      <c r="A273" s="10">
        <v>272</v>
      </c>
      <c r="B273" s="13" t="s">
        <v>1028</v>
      </c>
      <c r="C273" s="12" t="s">
        <v>1029</v>
      </c>
      <c r="D273" s="13" t="s">
        <v>351</v>
      </c>
      <c r="E273" s="13" t="s">
        <v>1030</v>
      </c>
      <c r="F273" s="13">
        <v>20200527</v>
      </c>
      <c r="G273" s="13"/>
      <c r="H273" s="13" t="s">
        <v>13</v>
      </c>
      <c r="I273" s="13" t="s">
        <v>1031</v>
      </c>
      <c r="J273" s="13">
        <v>0</v>
      </c>
      <c r="K273" s="13">
        <v>4</v>
      </c>
      <c r="L273" s="13" t="s">
        <v>346</v>
      </c>
      <c r="M273" s="13" t="s">
        <v>347</v>
      </c>
      <c r="N273" s="13"/>
      <c r="O273" s="17">
        <v>9</v>
      </c>
      <c r="P273" s="17">
        <v>12</v>
      </c>
      <c r="Q273" s="31">
        <f t="shared" si="35"/>
        <v>4</v>
      </c>
      <c r="R273" s="17">
        <v>3746</v>
      </c>
      <c r="S273" s="17">
        <v>1.1</v>
      </c>
      <c r="T273" s="17">
        <v>3746</v>
      </c>
      <c r="U273" s="31">
        <f t="shared" si="36"/>
        <v>966</v>
      </c>
      <c r="V273" s="31">
        <f t="shared" si="37"/>
        <v>3864</v>
      </c>
      <c r="W273" s="17"/>
      <c r="X273" s="17"/>
      <c r="Y273" s="31">
        <f t="shared" si="38"/>
        <v>0</v>
      </c>
      <c r="Z273" s="37"/>
      <c r="AA273" s="48"/>
      <c r="AB273" s="38"/>
      <c r="AC273" s="31">
        <f t="shared" si="39"/>
        <v>0</v>
      </c>
      <c r="AD273" s="31">
        <f t="shared" si="40"/>
        <v>0</v>
      </c>
      <c r="AE273" s="31">
        <f t="shared" si="41"/>
        <v>3864</v>
      </c>
      <c r="AF273" s="39"/>
      <c r="AG273" s="39"/>
      <c r="AH273" s="39"/>
      <c r="AI273" s="17" t="s">
        <v>256</v>
      </c>
      <c r="AJ273" s="5"/>
      <c r="AK273" s="5"/>
    </row>
    <row r="274" s="5" customFormat="1" ht="23.1" customHeight="1" spans="1:35">
      <c r="A274" s="10">
        <v>273</v>
      </c>
      <c r="B274" s="43" t="s">
        <v>1033</v>
      </c>
      <c r="C274" s="12" t="s">
        <v>1034</v>
      </c>
      <c r="D274" s="13" t="s">
        <v>343</v>
      </c>
      <c r="E274" s="13" t="s">
        <v>418</v>
      </c>
      <c r="F274" s="17">
        <v>20200630</v>
      </c>
      <c r="G274" s="13"/>
      <c r="H274" s="13" t="s">
        <v>374</v>
      </c>
      <c r="I274" s="13" t="s">
        <v>1035</v>
      </c>
      <c r="J274" s="13">
        <v>4</v>
      </c>
      <c r="K274" s="13">
        <v>8</v>
      </c>
      <c r="L274" s="13" t="s">
        <v>346</v>
      </c>
      <c r="M274" s="13" t="s">
        <v>347</v>
      </c>
      <c r="N274" s="13"/>
      <c r="O274" s="17">
        <v>12</v>
      </c>
      <c r="P274" s="17">
        <v>12</v>
      </c>
      <c r="Q274" s="31">
        <f t="shared" si="35"/>
        <v>1</v>
      </c>
      <c r="R274" s="17">
        <v>3746</v>
      </c>
      <c r="S274" s="17">
        <v>0.48</v>
      </c>
      <c r="T274" s="17">
        <v>3746</v>
      </c>
      <c r="U274" s="31">
        <f t="shared" si="36"/>
        <v>943</v>
      </c>
      <c r="V274" s="31">
        <f t="shared" si="37"/>
        <v>943</v>
      </c>
      <c r="W274" s="17">
        <v>1</v>
      </c>
      <c r="X274" s="17">
        <v>7</v>
      </c>
      <c r="Y274" s="31">
        <f t="shared" si="38"/>
        <v>7</v>
      </c>
      <c r="Z274" s="37">
        <v>3980</v>
      </c>
      <c r="AA274" s="17">
        <v>0.48</v>
      </c>
      <c r="AB274" s="38">
        <v>3980</v>
      </c>
      <c r="AC274" s="31">
        <f t="shared" si="39"/>
        <v>1002</v>
      </c>
      <c r="AD274" s="31">
        <f t="shared" si="40"/>
        <v>7014</v>
      </c>
      <c r="AE274" s="31">
        <f t="shared" si="41"/>
        <v>7957</v>
      </c>
      <c r="AF274" s="39"/>
      <c r="AG274" s="39"/>
      <c r="AH274" s="39"/>
      <c r="AI274" s="17" t="s">
        <v>217</v>
      </c>
    </row>
    <row r="275" s="6" customFormat="1" ht="23.1" customHeight="1" spans="1:37">
      <c r="A275" s="10">
        <v>274</v>
      </c>
      <c r="B275" s="43" t="s">
        <v>1036</v>
      </c>
      <c r="C275" s="12" t="s">
        <v>1037</v>
      </c>
      <c r="D275" s="13" t="s">
        <v>343</v>
      </c>
      <c r="E275" s="13" t="s">
        <v>1038</v>
      </c>
      <c r="F275" s="17">
        <v>20200701</v>
      </c>
      <c r="G275" s="13"/>
      <c r="H275" s="13" t="s">
        <v>374</v>
      </c>
      <c r="I275" s="13" t="s">
        <v>1039</v>
      </c>
      <c r="J275" s="13">
        <v>4</v>
      </c>
      <c r="K275" s="13">
        <v>8</v>
      </c>
      <c r="L275" s="13" t="s">
        <v>346</v>
      </c>
      <c r="M275" s="13" t="s">
        <v>347</v>
      </c>
      <c r="N275" s="13"/>
      <c r="O275" s="17">
        <v>12</v>
      </c>
      <c r="P275" s="17">
        <v>12</v>
      </c>
      <c r="Q275" s="31">
        <f t="shared" si="35"/>
        <v>1</v>
      </c>
      <c r="R275" s="17">
        <v>3746</v>
      </c>
      <c r="S275" s="17">
        <v>0.48</v>
      </c>
      <c r="T275" s="17">
        <v>3746</v>
      </c>
      <c r="U275" s="31">
        <f t="shared" si="36"/>
        <v>943</v>
      </c>
      <c r="V275" s="31">
        <f t="shared" si="37"/>
        <v>943</v>
      </c>
      <c r="W275" s="17">
        <v>1</v>
      </c>
      <c r="X275" s="17">
        <v>7</v>
      </c>
      <c r="Y275" s="31">
        <f t="shared" si="38"/>
        <v>7</v>
      </c>
      <c r="Z275" s="37">
        <v>3980</v>
      </c>
      <c r="AA275" s="17">
        <v>0.48</v>
      </c>
      <c r="AB275" s="38">
        <v>3980</v>
      </c>
      <c r="AC275" s="31">
        <f t="shared" si="39"/>
        <v>1002</v>
      </c>
      <c r="AD275" s="31">
        <f t="shared" si="40"/>
        <v>7014</v>
      </c>
      <c r="AE275" s="31">
        <f t="shared" si="41"/>
        <v>7957</v>
      </c>
      <c r="AF275" s="39"/>
      <c r="AG275" s="39"/>
      <c r="AH275" s="39"/>
      <c r="AI275" s="17" t="s">
        <v>217</v>
      </c>
      <c r="AJ275" s="5"/>
      <c r="AK275" s="5"/>
    </row>
    <row r="276" s="5" customFormat="1" ht="23.1" customHeight="1" spans="1:35">
      <c r="A276" s="10">
        <v>275</v>
      </c>
      <c r="B276" s="13" t="s">
        <v>1040</v>
      </c>
      <c r="C276" s="12" t="s">
        <v>1041</v>
      </c>
      <c r="D276" s="13" t="s">
        <v>351</v>
      </c>
      <c r="E276" s="13" t="s">
        <v>1042</v>
      </c>
      <c r="F276" s="13">
        <v>20210630</v>
      </c>
      <c r="G276" s="13"/>
      <c r="H276" s="13" t="s">
        <v>13</v>
      </c>
      <c r="I276" s="13" t="s">
        <v>1043</v>
      </c>
      <c r="J276" s="13">
        <v>0</v>
      </c>
      <c r="K276" s="13">
        <v>5</v>
      </c>
      <c r="L276" s="13" t="s">
        <v>346</v>
      </c>
      <c r="M276" s="13" t="s">
        <v>347</v>
      </c>
      <c r="N276" s="13"/>
      <c r="O276" s="17"/>
      <c r="P276" s="17"/>
      <c r="Q276" s="31">
        <f t="shared" si="35"/>
        <v>0</v>
      </c>
      <c r="R276" s="17"/>
      <c r="S276" s="17"/>
      <c r="T276" s="17"/>
      <c r="U276" s="31">
        <f t="shared" si="36"/>
        <v>0</v>
      </c>
      <c r="V276" s="31">
        <f t="shared" si="37"/>
        <v>0</v>
      </c>
      <c r="W276" s="17">
        <v>2</v>
      </c>
      <c r="X276" s="17">
        <v>6</v>
      </c>
      <c r="Y276" s="31">
        <f t="shared" si="38"/>
        <v>5</v>
      </c>
      <c r="Z276" s="37">
        <v>4121</v>
      </c>
      <c r="AA276" s="17">
        <v>0.4</v>
      </c>
      <c r="AB276" s="38">
        <v>3746</v>
      </c>
      <c r="AC276" s="31">
        <f t="shared" si="39"/>
        <v>1004</v>
      </c>
      <c r="AD276" s="31">
        <f t="shared" si="40"/>
        <v>5020</v>
      </c>
      <c r="AE276" s="31">
        <f t="shared" si="41"/>
        <v>5020</v>
      </c>
      <c r="AF276" s="39"/>
      <c r="AG276" s="39"/>
      <c r="AH276" s="17" t="s">
        <v>1044</v>
      </c>
      <c r="AI276" s="17" t="s">
        <v>154</v>
      </c>
    </row>
    <row r="277" s="6" customFormat="1" ht="23.1" customHeight="1" spans="1:37">
      <c r="A277" s="10">
        <v>276</v>
      </c>
      <c r="B277" s="13" t="s">
        <v>1040</v>
      </c>
      <c r="C277" s="12" t="s">
        <v>1041</v>
      </c>
      <c r="D277" s="13" t="s">
        <v>351</v>
      </c>
      <c r="E277" s="13" t="s">
        <v>1042</v>
      </c>
      <c r="F277" s="13">
        <v>20210630</v>
      </c>
      <c r="G277" s="13"/>
      <c r="H277" s="13" t="s">
        <v>13</v>
      </c>
      <c r="I277" s="13" t="s">
        <v>1043</v>
      </c>
      <c r="J277" s="13">
        <v>0</v>
      </c>
      <c r="K277" s="13">
        <v>4</v>
      </c>
      <c r="L277" s="13" t="s">
        <v>346</v>
      </c>
      <c r="M277" s="13" t="s">
        <v>347</v>
      </c>
      <c r="N277" s="13"/>
      <c r="O277" s="17"/>
      <c r="P277" s="17"/>
      <c r="Q277" s="31">
        <f t="shared" si="35"/>
        <v>0</v>
      </c>
      <c r="R277" s="17"/>
      <c r="S277" s="17"/>
      <c r="T277" s="17"/>
      <c r="U277" s="31">
        <f t="shared" si="36"/>
        <v>0</v>
      </c>
      <c r="V277" s="31">
        <f t="shared" si="37"/>
        <v>0</v>
      </c>
      <c r="W277" s="17">
        <v>9</v>
      </c>
      <c r="X277" s="17">
        <v>12</v>
      </c>
      <c r="Y277" s="31">
        <f t="shared" si="38"/>
        <v>4</v>
      </c>
      <c r="Z277" s="37">
        <v>4121</v>
      </c>
      <c r="AA277" s="17">
        <v>0.4</v>
      </c>
      <c r="AB277" s="38">
        <v>4121</v>
      </c>
      <c r="AC277" s="31">
        <f t="shared" si="39"/>
        <v>1034</v>
      </c>
      <c r="AD277" s="31">
        <f t="shared" si="40"/>
        <v>4136</v>
      </c>
      <c r="AE277" s="31">
        <f t="shared" si="41"/>
        <v>4136</v>
      </c>
      <c r="AF277" s="39"/>
      <c r="AG277" s="39"/>
      <c r="AH277" s="39"/>
      <c r="AI277" s="17" t="s">
        <v>154</v>
      </c>
      <c r="AJ277" s="5"/>
      <c r="AK277" s="5"/>
    </row>
    <row r="278" s="5" customFormat="1" ht="23" customHeight="1" spans="1:35">
      <c r="A278" s="10">
        <v>277</v>
      </c>
      <c r="B278" s="13" t="s">
        <v>1045</v>
      </c>
      <c r="C278" s="12" t="s">
        <v>1046</v>
      </c>
      <c r="D278" s="13" t="s">
        <v>351</v>
      </c>
      <c r="E278" s="54" t="s">
        <v>397</v>
      </c>
      <c r="F278" s="13">
        <v>20200612</v>
      </c>
      <c r="G278" s="13"/>
      <c r="H278" s="13" t="s">
        <v>374</v>
      </c>
      <c r="I278" s="13" t="s">
        <v>1047</v>
      </c>
      <c r="J278" s="13">
        <v>9</v>
      </c>
      <c r="K278" s="13">
        <v>3</v>
      </c>
      <c r="L278" s="13" t="s">
        <v>346</v>
      </c>
      <c r="M278" s="13" t="s">
        <v>347</v>
      </c>
      <c r="N278" s="54" t="s">
        <v>1048</v>
      </c>
      <c r="O278" s="17"/>
      <c r="P278" s="17"/>
      <c r="Q278" s="31">
        <f t="shared" si="35"/>
        <v>0</v>
      </c>
      <c r="R278" s="17"/>
      <c r="S278" s="17"/>
      <c r="T278" s="17"/>
      <c r="U278" s="31">
        <f t="shared" si="36"/>
        <v>0</v>
      </c>
      <c r="V278" s="31">
        <f t="shared" si="37"/>
        <v>0</v>
      </c>
      <c r="W278" s="17">
        <v>3</v>
      </c>
      <c r="X278" s="17">
        <v>5</v>
      </c>
      <c r="Y278" s="31">
        <f t="shared" si="38"/>
        <v>3</v>
      </c>
      <c r="Z278" s="37">
        <v>3980</v>
      </c>
      <c r="AA278" s="17">
        <v>0.84</v>
      </c>
      <c r="AB278" s="38">
        <v>3746</v>
      </c>
      <c r="AC278" s="31">
        <f t="shared" si="39"/>
        <v>997</v>
      </c>
      <c r="AD278" s="31">
        <f t="shared" si="40"/>
        <v>2991</v>
      </c>
      <c r="AE278" s="31">
        <f t="shared" si="41"/>
        <v>2991</v>
      </c>
      <c r="AF278" s="39" t="s">
        <v>1049</v>
      </c>
      <c r="AG278" s="39" t="s">
        <v>442</v>
      </c>
      <c r="AH278" s="39"/>
      <c r="AI278" s="17" t="s">
        <v>29</v>
      </c>
    </row>
    <row r="279" s="6" customFormat="1" ht="23" customHeight="1" spans="1:37">
      <c r="A279" s="10">
        <v>278</v>
      </c>
      <c r="B279" s="13" t="s">
        <v>1050</v>
      </c>
      <c r="C279" s="18" t="s">
        <v>1051</v>
      </c>
      <c r="D279" s="13" t="s">
        <v>351</v>
      </c>
      <c r="E279" s="54" t="s">
        <v>1052</v>
      </c>
      <c r="F279" s="13">
        <v>20210625</v>
      </c>
      <c r="G279" s="13"/>
      <c r="H279" s="13" t="s">
        <v>13</v>
      </c>
      <c r="I279" s="13" t="s">
        <v>880</v>
      </c>
      <c r="J279" s="54"/>
      <c r="K279" s="54"/>
      <c r="L279" s="54"/>
      <c r="M279" s="54"/>
      <c r="N279" s="57" t="s">
        <v>1053</v>
      </c>
      <c r="O279" s="17"/>
      <c r="P279" s="17"/>
      <c r="Q279" s="31">
        <f t="shared" si="35"/>
        <v>0</v>
      </c>
      <c r="R279" s="17"/>
      <c r="S279" s="17"/>
      <c r="T279" s="17"/>
      <c r="U279" s="31">
        <f t="shared" si="36"/>
        <v>0</v>
      </c>
      <c r="V279" s="31">
        <f t="shared" si="37"/>
        <v>0</v>
      </c>
      <c r="W279" s="17"/>
      <c r="X279" s="17"/>
      <c r="Y279" s="31">
        <f t="shared" si="38"/>
        <v>0</v>
      </c>
      <c r="Z279" s="37"/>
      <c r="AA279" s="17"/>
      <c r="AB279" s="38"/>
      <c r="AC279" s="31">
        <f t="shared" si="39"/>
        <v>0</v>
      </c>
      <c r="AD279" s="31">
        <f t="shared" si="40"/>
        <v>0</v>
      </c>
      <c r="AE279" s="31">
        <f t="shared" si="41"/>
        <v>0</v>
      </c>
      <c r="AF279" s="39" t="s">
        <v>1049</v>
      </c>
      <c r="AG279" s="39" t="s">
        <v>496</v>
      </c>
      <c r="AH279" s="39"/>
      <c r="AI279" s="17" t="s">
        <v>29</v>
      </c>
      <c r="AJ279" s="5"/>
      <c r="AK279" s="5"/>
    </row>
    <row r="280" s="5" customFormat="1" ht="23" customHeight="1" spans="1:35">
      <c r="A280" s="10">
        <v>279</v>
      </c>
      <c r="B280" s="13" t="s">
        <v>1054</v>
      </c>
      <c r="C280" s="12" t="s">
        <v>1055</v>
      </c>
      <c r="D280" s="13" t="s">
        <v>351</v>
      </c>
      <c r="E280" s="13" t="s">
        <v>373</v>
      </c>
      <c r="F280" s="13">
        <v>20220616</v>
      </c>
      <c r="G280" s="13"/>
      <c r="H280" s="13" t="s">
        <v>13</v>
      </c>
      <c r="I280" s="13" t="s">
        <v>1056</v>
      </c>
      <c r="J280" s="13">
        <v>0</v>
      </c>
      <c r="K280" s="13">
        <v>5</v>
      </c>
      <c r="L280" s="13" t="s">
        <v>346</v>
      </c>
      <c r="M280" s="13" t="s">
        <v>347</v>
      </c>
      <c r="N280" s="13"/>
      <c r="O280" s="17"/>
      <c r="P280" s="17"/>
      <c r="Q280" s="31">
        <f t="shared" ref="Q280:Q304" si="42">IF(P280*O280=0,0,(P280-O280+1))</f>
        <v>0</v>
      </c>
      <c r="R280" s="17"/>
      <c r="S280" s="17"/>
      <c r="T280" s="17"/>
      <c r="U280" s="31">
        <f t="shared" ref="U280:U304" si="43">IF(R280*S280*T280=0,0,INT((R280*(S280+16.7)+T280*8)/100))</f>
        <v>0</v>
      </c>
      <c r="V280" s="31">
        <f t="shared" ref="V280:V304" si="44">U280*Q280</f>
        <v>0</v>
      </c>
      <c r="W280" s="17">
        <v>7</v>
      </c>
      <c r="X280" s="17">
        <v>11</v>
      </c>
      <c r="Y280" s="31">
        <f t="shared" ref="Y280:Y304" si="45">IF(X280*W280=0,0,(X280-W280+1))</f>
        <v>5</v>
      </c>
      <c r="Z280" s="37">
        <v>4121</v>
      </c>
      <c r="AA280" s="17">
        <v>0.4</v>
      </c>
      <c r="AB280" s="38">
        <v>4121</v>
      </c>
      <c r="AC280" s="31">
        <f t="shared" ref="AC280:AC304" si="46">IF(Z280*AA280*AB280=0,0,INT((Z280*(AA280+16.7)+AB280*8)/100))</f>
        <v>1034</v>
      </c>
      <c r="AD280" s="31">
        <f t="shared" ref="AD280:AD304" si="47">AC280*Y280</f>
        <v>5170</v>
      </c>
      <c r="AE280" s="31">
        <f t="shared" ref="AE280:AE304" si="48">AD280+V280</f>
        <v>5170</v>
      </c>
      <c r="AF280" s="39"/>
      <c r="AG280" s="39"/>
      <c r="AH280" s="39"/>
      <c r="AI280" s="17" t="s">
        <v>61</v>
      </c>
    </row>
    <row r="281" s="5" customFormat="1" ht="23.1" customHeight="1" spans="1:35">
      <c r="A281" s="10">
        <v>280</v>
      </c>
      <c r="B281" s="13" t="s">
        <v>1057</v>
      </c>
      <c r="C281" s="12" t="s">
        <v>1058</v>
      </c>
      <c r="D281" s="13" t="s">
        <v>351</v>
      </c>
      <c r="E281" s="13" t="s">
        <v>1059</v>
      </c>
      <c r="F281" s="13">
        <v>20220701</v>
      </c>
      <c r="G281" s="13"/>
      <c r="H281" s="13" t="s">
        <v>13</v>
      </c>
      <c r="I281" s="83" t="s">
        <v>1060</v>
      </c>
      <c r="J281" s="13">
        <v>0</v>
      </c>
      <c r="K281" s="13">
        <v>1</v>
      </c>
      <c r="L281" s="13" t="s">
        <v>346</v>
      </c>
      <c r="M281" s="13" t="s">
        <v>347</v>
      </c>
      <c r="N281" s="13"/>
      <c r="O281" s="17"/>
      <c r="P281" s="17"/>
      <c r="Q281" s="31">
        <f t="shared" si="42"/>
        <v>0</v>
      </c>
      <c r="R281" s="17"/>
      <c r="S281" s="17"/>
      <c r="T281" s="17"/>
      <c r="U281" s="31">
        <f t="shared" si="43"/>
        <v>0</v>
      </c>
      <c r="V281" s="31">
        <f t="shared" si="44"/>
        <v>0</v>
      </c>
      <c r="W281" s="17">
        <v>12</v>
      </c>
      <c r="X281" s="17">
        <v>12</v>
      </c>
      <c r="Y281" s="31">
        <f t="shared" si="45"/>
        <v>1</v>
      </c>
      <c r="Z281" s="37">
        <v>3980</v>
      </c>
      <c r="AA281" s="17">
        <v>0.9</v>
      </c>
      <c r="AB281" s="38">
        <v>3980</v>
      </c>
      <c r="AC281" s="31">
        <f t="shared" si="46"/>
        <v>1018</v>
      </c>
      <c r="AD281" s="31">
        <f t="shared" si="47"/>
        <v>1018</v>
      </c>
      <c r="AE281" s="31">
        <f t="shared" si="48"/>
        <v>1018</v>
      </c>
      <c r="AF281" s="39"/>
      <c r="AG281" s="39"/>
      <c r="AH281" s="39"/>
      <c r="AI281" s="17" t="s">
        <v>280</v>
      </c>
    </row>
    <row r="282" s="6" customFormat="1" ht="23.1" customHeight="1" spans="1:37">
      <c r="A282" s="10">
        <v>281</v>
      </c>
      <c r="B282" s="13" t="s">
        <v>1061</v>
      </c>
      <c r="C282" s="12" t="s">
        <v>1062</v>
      </c>
      <c r="D282" s="13" t="s">
        <v>351</v>
      </c>
      <c r="E282" s="13" t="s">
        <v>352</v>
      </c>
      <c r="F282" s="13">
        <v>20220605</v>
      </c>
      <c r="G282" s="13"/>
      <c r="H282" s="13" t="s">
        <v>13</v>
      </c>
      <c r="I282" s="13" t="s">
        <v>1063</v>
      </c>
      <c r="J282" s="13">
        <v>0</v>
      </c>
      <c r="K282" s="13">
        <v>6</v>
      </c>
      <c r="L282" s="13" t="s">
        <v>346</v>
      </c>
      <c r="M282" s="13" t="s">
        <v>347</v>
      </c>
      <c r="N282" s="13"/>
      <c r="O282" s="17"/>
      <c r="P282" s="17"/>
      <c r="Q282" s="31">
        <f t="shared" si="42"/>
        <v>0</v>
      </c>
      <c r="R282" s="17"/>
      <c r="S282" s="17"/>
      <c r="T282" s="17"/>
      <c r="U282" s="31">
        <f t="shared" si="43"/>
        <v>0</v>
      </c>
      <c r="V282" s="31">
        <f t="shared" si="44"/>
        <v>0</v>
      </c>
      <c r="W282" s="17">
        <v>7</v>
      </c>
      <c r="X282" s="17">
        <v>12</v>
      </c>
      <c r="Y282" s="31">
        <f t="shared" si="45"/>
        <v>6</v>
      </c>
      <c r="Z282" s="37">
        <v>3980</v>
      </c>
      <c r="AA282" s="17">
        <v>0.9</v>
      </c>
      <c r="AB282" s="38">
        <v>3980</v>
      </c>
      <c r="AC282" s="31">
        <f t="shared" si="46"/>
        <v>1018</v>
      </c>
      <c r="AD282" s="31">
        <f t="shared" si="47"/>
        <v>6108</v>
      </c>
      <c r="AE282" s="31">
        <f t="shared" si="48"/>
        <v>6108</v>
      </c>
      <c r="AF282" s="39"/>
      <c r="AG282" s="39"/>
      <c r="AH282" s="39"/>
      <c r="AI282" s="17" t="s">
        <v>280</v>
      </c>
      <c r="AJ282" s="5"/>
      <c r="AK282" s="5"/>
    </row>
    <row r="283" s="6" customFormat="1" ht="23.1" customHeight="1" spans="1:37">
      <c r="A283" s="10">
        <v>282</v>
      </c>
      <c r="B283" s="13" t="s">
        <v>1064</v>
      </c>
      <c r="C283" s="12" t="s">
        <v>1065</v>
      </c>
      <c r="D283" s="13" t="s">
        <v>351</v>
      </c>
      <c r="E283" s="13" t="s">
        <v>454</v>
      </c>
      <c r="F283" s="13">
        <v>20220701</v>
      </c>
      <c r="G283" s="13"/>
      <c r="H283" s="13" t="s">
        <v>13</v>
      </c>
      <c r="I283" s="13" t="s">
        <v>1063</v>
      </c>
      <c r="J283" s="13">
        <v>0</v>
      </c>
      <c r="K283" s="13">
        <v>6</v>
      </c>
      <c r="L283" s="13" t="s">
        <v>346</v>
      </c>
      <c r="M283" s="13" t="s">
        <v>347</v>
      </c>
      <c r="N283" s="13"/>
      <c r="O283" s="17"/>
      <c r="P283" s="17"/>
      <c r="Q283" s="31">
        <f t="shared" si="42"/>
        <v>0</v>
      </c>
      <c r="R283" s="17"/>
      <c r="S283" s="17"/>
      <c r="T283" s="17"/>
      <c r="U283" s="31">
        <f t="shared" si="43"/>
        <v>0</v>
      </c>
      <c r="V283" s="31">
        <f t="shared" si="44"/>
        <v>0</v>
      </c>
      <c r="W283" s="17">
        <v>7</v>
      </c>
      <c r="X283" s="17">
        <v>12</v>
      </c>
      <c r="Y283" s="31">
        <f t="shared" si="45"/>
        <v>6</v>
      </c>
      <c r="Z283" s="37">
        <v>3980</v>
      </c>
      <c r="AA283" s="17">
        <v>0.9</v>
      </c>
      <c r="AB283" s="38">
        <v>3980</v>
      </c>
      <c r="AC283" s="31">
        <f t="shared" si="46"/>
        <v>1018</v>
      </c>
      <c r="AD283" s="31">
        <f t="shared" si="47"/>
        <v>6108</v>
      </c>
      <c r="AE283" s="31">
        <f t="shared" si="48"/>
        <v>6108</v>
      </c>
      <c r="AF283" s="39"/>
      <c r="AG283" s="39"/>
      <c r="AH283" s="39"/>
      <c r="AI283" s="17" t="s">
        <v>280</v>
      </c>
      <c r="AJ283" s="5"/>
      <c r="AK283" s="5"/>
    </row>
    <row r="284" s="6" customFormat="1" ht="23.1" customHeight="1" spans="1:37">
      <c r="A284" s="10">
        <v>283</v>
      </c>
      <c r="B284" s="13" t="s">
        <v>1066</v>
      </c>
      <c r="C284" s="12" t="s">
        <v>1067</v>
      </c>
      <c r="D284" s="13" t="s">
        <v>351</v>
      </c>
      <c r="E284" s="13" t="s">
        <v>428</v>
      </c>
      <c r="F284" s="13">
        <v>20220617</v>
      </c>
      <c r="G284" s="13"/>
      <c r="H284" s="13" t="s">
        <v>13</v>
      </c>
      <c r="I284" s="13" t="s">
        <v>1063</v>
      </c>
      <c r="J284" s="13">
        <v>0</v>
      </c>
      <c r="K284" s="13">
        <v>6</v>
      </c>
      <c r="L284" s="13" t="s">
        <v>346</v>
      </c>
      <c r="M284" s="13" t="s">
        <v>347</v>
      </c>
      <c r="N284" s="13"/>
      <c r="O284" s="17"/>
      <c r="P284" s="17"/>
      <c r="Q284" s="31">
        <f t="shared" si="42"/>
        <v>0</v>
      </c>
      <c r="R284" s="17"/>
      <c r="S284" s="17"/>
      <c r="T284" s="17"/>
      <c r="U284" s="31">
        <f t="shared" si="43"/>
        <v>0</v>
      </c>
      <c r="V284" s="31">
        <f t="shared" si="44"/>
        <v>0</v>
      </c>
      <c r="W284" s="17">
        <v>7</v>
      </c>
      <c r="X284" s="17">
        <v>12</v>
      </c>
      <c r="Y284" s="31">
        <f t="shared" si="45"/>
        <v>6</v>
      </c>
      <c r="Z284" s="37">
        <v>3980</v>
      </c>
      <c r="AA284" s="17">
        <v>0.9</v>
      </c>
      <c r="AB284" s="38">
        <v>3980</v>
      </c>
      <c r="AC284" s="31">
        <f t="shared" si="46"/>
        <v>1018</v>
      </c>
      <c r="AD284" s="31">
        <f t="shared" si="47"/>
        <v>6108</v>
      </c>
      <c r="AE284" s="31">
        <f t="shared" si="48"/>
        <v>6108</v>
      </c>
      <c r="AF284" s="39"/>
      <c r="AG284" s="39"/>
      <c r="AH284" s="39"/>
      <c r="AI284" s="17" t="s">
        <v>280</v>
      </c>
      <c r="AJ284" s="5"/>
      <c r="AK284" s="5"/>
    </row>
    <row r="285" s="6" customFormat="1" ht="23.1" customHeight="1" spans="1:37">
      <c r="A285" s="10">
        <v>284</v>
      </c>
      <c r="B285" s="13" t="s">
        <v>1068</v>
      </c>
      <c r="C285" s="12" t="s">
        <v>1069</v>
      </c>
      <c r="D285" s="13" t="s">
        <v>351</v>
      </c>
      <c r="E285" s="13" t="s">
        <v>1070</v>
      </c>
      <c r="F285" s="13">
        <v>20220608</v>
      </c>
      <c r="G285" s="13"/>
      <c r="H285" s="13" t="s">
        <v>13</v>
      </c>
      <c r="I285" s="13" t="s">
        <v>1063</v>
      </c>
      <c r="J285" s="13">
        <v>0</v>
      </c>
      <c r="K285" s="13">
        <v>6</v>
      </c>
      <c r="L285" s="13" t="s">
        <v>346</v>
      </c>
      <c r="M285" s="13" t="s">
        <v>347</v>
      </c>
      <c r="N285" s="13"/>
      <c r="O285" s="17"/>
      <c r="P285" s="17"/>
      <c r="Q285" s="31">
        <f t="shared" si="42"/>
        <v>0</v>
      </c>
      <c r="R285" s="17"/>
      <c r="S285" s="17"/>
      <c r="T285" s="17"/>
      <c r="U285" s="31">
        <f t="shared" si="43"/>
        <v>0</v>
      </c>
      <c r="V285" s="31">
        <f t="shared" si="44"/>
        <v>0</v>
      </c>
      <c r="W285" s="17">
        <v>7</v>
      </c>
      <c r="X285" s="17">
        <v>12</v>
      </c>
      <c r="Y285" s="31">
        <f t="shared" si="45"/>
        <v>6</v>
      </c>
      <c r="Z285" s="37">
        <v>3980</v>
      </c>
      <c r="AA285" s="17">
        <v>0.9</v>
      </c>
      <c r="AB285" s="38">
        <v>3980</v>
      </c>
      <c r="AC285" s="31">
        <f t="shared" si="46"/>
        <v>1018</v>
      </c>
      <c r="AD285" s="31">
        <f t="shared" si="47"/>
        <v>6108</v>
      </c>
      <c r="AE285" s="31">
        <f t="shared" si="48"/>
        <v>6108</v>
      </c>
      <c r="AF285" s="39"/>
      <c r="AG285" s="39"/>
      <c r="AH285" s="39"/>
      <c r="AI285" s="17" t="s">
        <v>280</v>
      </c>
      <c r="AJ285" s="5"/>
      <c r="AK285" s="5"/>
    </row>
    <row r="286" s="6" customFormat="1" ht="23.1" customHeight="1" spans="1:37">
      <c r="A286" s="10">
        <v>285</v>
      </c>
      <c r="B286" s="13" t="s">
        <v>1071</v>
      </c>
      <c r="C286" s="12" t="s">
        <v>1072</v>
      </c>
      <c r="D286" s="13" t="s">
        <v>351</v>
      </c>
      <c r="E286" s="13" t="s">
        <v>1073</v>
      </c>
      <c r="F286" s="13">
        <v>20220605</v>
      </c>
      <c r="G286" s="13"/>
      <c r="H286" s="13" t="s">
        <v>13</v>
      </c>
      <c r="I286" s="13" t="s">
        <v>1063</v>
      </c>
      <c r="J286" s="13">
        <v>0</v>
      </c>
      <c r="K286" s="13">
        <v>6</v>
      </c>
      <c r="L286" s="13" t="s">
        <v>346</v>
      </c>
      <c r="M286" s="13" t="s">
        <v>347</v>
      </c>
      <c r="N286" s="13"/>
      <c r="O286" s="17"/>
      <c r="P286" s="17"/>
      <c r="Q286" s="31">
        <f t="shared" si="42"/>
        <v>0</v>
      </c>
      <c r="R286" s="17"/>
      <c r="S286" s="17"/>
      <c r="T286" s="17"/>
      <c r="U286" s="31">
        <f t="shared" si="43"/>
        <v>0</v>
      </c>
      <c r="V286" s="31">
        <f t="shared" si="44"/>
        <v>0</v>
      </c>
      <c r="W286" s="17">
        <v>7</v>
      </c>
      <c r="X286" s="17">
        <v>12</v>
      </c>
      <c r="Y286" s="31">
        <f t="shared" si="45"/>
        <v>6</v>
      </c>
      <c r="Z286" s="37">
        <v>3980</v>
      </c>
      <c r="AA286" s="17">
        <v>0.9</v>
      </c>
      <c r="AB286" s="38">
        <v>3980</v>
      </c>
      <c r="AC286" s="31">
        <f t="shared" si="46"/>
        <v>1018</v>
      </c>
      <c r="AD286" s="31">
        <f t="shared" si="47"/>
        <v>6108</v>
      </c>
      <c r="AE286" s="31">
        <f t="shared" si="48"/>
        <v>6108</v>
      </c>
      <c r="AF286" s="39"/>
      <c r="AG286" s="39"/>
      <c r="AH286" s="39"/>
      <c r="AI286" s="17" t="s">
        <v>280</v>
      </c>
      <c r="AJ286" s="5"/>
      <c r="AK286" s="5"/>
    </row>
    <row r="287" s="6" customFormat="1" ht="23.1" customHeight="1" spans="1:37">
      <c r="A287" s="10">
        <v>286</v>
      </c>
      <c r="B287" s="13" t="s">
        <v>1074</v>
      </c>
      <c r="C287" s="12" t="s">
        <v>1075</v>
      </c>
      <c r="D287" s="13" t="s">
        <v>351</v>
      </c>
      <c r="E287" s="13" t="s">
        <v>1076</v>
      </c>
      <c r="F287" s="13">
        <v>20220701</v>
      </c>
      <c r="G287" s="13"/>
      <c r="H287" s="13" t="s">
        <v>13</v>
      </c>
      <c r="I287" s="13" t="s">
        <v>1063</v>
      </c>
      <c r="J287" s="13">
        <v>0</v>
      </c>
      <c r="K287" s="13">
        <v>6</v>
      </c>
      <c r="L287" s="13" t="s">
        <v>346</v>
      </c>
      <c r="M287" s="13" t="s">
        <v>347</v>
      </c>
      <c r="N287" s="13"/>
      <c r="O287" s="17"/>
      <c r="P287" s="17"/>
      <c r="Q287" s="31">
        <f t="shared" si="42"/>
        <v>0</v>
      </c>
      <c r="R287" s="17"/>
      <c r="S287" s="17"/>
      <c r="T287" s="17"/>
      <c r="U287" s="31">
        <f t="shared" si="43"/>
        <v>0</v>
      </c>
      <c r="V287" s="31">
        <f t="shared" si="44"/>
        <v>0</v>
      </c>
      <c r="W287" s="17">
        <v>7</v>
      </c>
      <c r="X287" s="17">
        <v>12</v>
      </c>
      <c r="Y287" s="31">
        <f t="shared" si="45"/>
        <v>6</v>
      </c>
      <c r="Z287" s="37">
        <v>3980</v>
      </c>
      <c r="AA287" s="17">
        <v>0.9</v>
      </c>
      <c r="AB287" s="38">
        <v>3980</v>
      </c>
      <c r="AC287" s="31">
        <f t="shared" si="46"/>
        <v>1018</v>
      </c>
      <c r="AD287" s="31">
        <f t="shared" si="47"/>
        <v>6108</v>
      </c>
      <c r="AE287" s="31">
        <f t="shared" si="48"/>
        <v>6108</v>
      </c>
      <c r="AF287" s="39"/>
      <c r="AG287" s="39"/>
      <c r="AH287" s="39"/>
      <c r="AI287" s="17" t="s">
        <v>280</v>
      </c>
      <c r="AJ287" s="5"/>
      <c r="AK287" s="5"/>
    </row>
    <row r="288" s="6" customFormat="1" ht="23.1" customHeight="1" spans="1:37">
      <c r="A288" s="10">
        <v>287</v>
      </c>
      <c r="B288" s="13" t="s">
        <v>1077</v>
      </c>
      <c r="C288" s="12" t="s">
        <v>1078</v>
      </c>
      <c r="D288" s="13" t="s">
        <v>351</v>
      </c>
      <c r="E288" s="13" t="s">
        <v>373</v>
      </c>
      <c r="F288" s="13">
        <v>20220616</v>
      </c>
      <c r="G288" s="13"/>
      <c r="H288" s="13" t="s">
        <v>13</v>
      </c>
      <c r="I288" s="13" t="s">
        <v>1063</v>
      </c>
      <c r="J288" s="13">
        <v>0</v>
      </c>
      <c r="K288" s="13">
        <v>6</v>
      </c>
      <c r="L288" s="13" t="s">
        <v>346</v>
      </c>
      <c r="M288" s="13" t="s">
        <v>347</v>
      </c>
      <c r="N288" s="13"/>
      <c r="O288" s="17"/>
      <c r="P288" s="17"/>
      <c r="Q288" s="31">
        <f t="shared" si="42"/>
        <v>0</v>
      </c>
      <c r="R288" s="17"/>
      <c r="S288" s="17"/>
      <c r="T288" s="17"/>
      <c r="U288" s="31">
        <f t="shared" si="43"/>
        <v>0</v>
      </c>
      <c r="V288" s="31">
        <f t="shared" si="44"/>
        <v>0</v>
      </c>
      <c r="W288" s="17">
        <v>7</v>
      </c>
      <c r="X288" s="17">
        <v>12</v>
      </c>
      <c r="Y288" s="31">
        <f t="shared" si="45"/>
        <v>6</v>
      </c>
      <c r="Z288" s="37">
        <v>3980</v>
      </c>
      <c r="AA288" s="17">
        <v>0.9</v>
      </c>
      <c r="AB288" s="38">
        <v>3980</v>
      </c>
      <c r="AC288" s="31">
        <f t="shared" si="46"/>
        <v>1018</v>
      </c>
      <c r="AD288" s="31">
        <f t="shared" si="47"/>
        <v>6108</v>
      </c>
      <c r="AE288" s="31">
        <f t="shared" si="48"/>
        <v>6108</v>
      </c>
      <c r="AF288" s="39"/>
      <c r="AG288" s="39"/>
      <c r="AH288" s="39"/>
      <c r="AI288" s="17" t="s">
        <v>280</v>
      </c>
      <c r="AJ288" s="5"/>
      <c r="AK288" s="5"/>
    </row>
    <row r="289" s="6" customFormat="1" ht="23.1" customHeight="1" spans="1:37">
      <c r="A289" s="10">
        <v>288</v>
      </c>
      <c r="B289" s="13" t="s">
        <v>1079</v>
      </c>
      <c r="C289" s="12" t="s">
        <v>1080</v>
      </c>
      <c r="D289" s="13" t="s">
        <v>351</v>
      </c>
      <c r="E289" s="13" t="s">
        <v>367</v>
      </c>
      <c r="F289" s="13">
        <v>20220620</v>
      </c>
      <c r="G289" s="13"/>
      <c r="H289" s="13" t="s">
        <v>13</v>
      </c>
      <c r="I289" s="13" t="s">
        <v>1063</v>
      </c>
      <c r="J289" s="13">
        <v>0</v>
      </c>
      <c r="K289" s="13">
        <v>6</v>
      </c>
      <c r="L289" s="13" t="s">
        <v>346</v>
      </c>
      <c r="M289" s="13" t="s">
        <v>347</v>
      </c>
      <c r="N289" s="13"/>
      <c r="O289" s="17"/>
      <c r="P289" s="17"/>
      <c r="Q289" s="31">
        <f t="shared" si="42"/>
        <v>0</v>
      </c>
      <c r="R289" s="17"/>
      <c r="S289" s="17"/>
      <c r="T289" s="17"/>
      <c r="U289" s="31">
        <f t="shared" si="43"/>
        <v>0</v>
      </c>
      <c r="V289" s="31">
        <f t="shared" si="44"/>
        <v>0</v>
      </c>
      <c r="W289" s="17">
        <v>7</v>
      </c>
      <c r="X289" s="17">
        <v>12</v>
      </c>
      <c r="Y289" s="31">
        <f t="shared" si="45"/>
        <v>6</v>
      </c>
      <c r="Z289" s="37">
        <v>3980</v>
      </c>
      <c r="AA289" s="17">
        <v>0.9</v>
      </c>
      <c r="AB289" s="38">
        <v>3980</v>
      </c>
      <c r="AC289" s="31">
        <f t="shared" si="46"/>
        <v>1018</v>
      </c>
      <c r="AD289" s="31">
        <f t="shared" si="47"/>
        <v>6108</v>
      </c>
      <c r="AE289" s="31">
        <f t="shared" si="48"/>
        <v>6108</v>
      </c>
      <c r="AF289" s="39"/>
      <c r="AG289" s="39"/>
      <c r="AH289" s="39"/>
      <c r="AI289" s="17" t="s">
        <v>280</v>
      </c>
      <c r="AJ289" s="5"/>
      <c r="AK289" s="5"/>
    </row>
    <row r="290" s="6" customFormat="1" ht="23.1" customHeight="1" spans="1:37">
      <c r="A290" s="10">
        <v>289</v>
      </c>
      <c r="B290" s="13" t="s">
        <v>1081</v>
      </c>
      <c r="C290" s="12" t="s">
        <v>1082</v>
      </c>
      <c r="D290" s="13" t="s">
        <v>343</v>
      </c>
      <c r="E290" s="13" t="s">
        <v>1083</v>
      </c>
      <c r="F290" s="13">
        <v>20220710</v>
      </c>
      <c r="G290" s="13"/>
      <c r="H290" s="13" t="s">
        <v>13</v>
      </c>
      <c r="I290" s="13" t="s">
        <v>398</v>
      </c>
      <c r="J290" s="13">
        <v>0</v>
      </c>
      <c r="K290" s="13">
        <v>5</v>
      </c>
      <c r="L290" s="13" t="s">
        <v>346</v>
      </c>
      <c r="M290" s="13" t="s">
        <v>347</v>
      </c>
      <c r="N290" s="13"/>
      <c r="O290" s="17"/>
      <c r="P290" s="17"/>
      <c r="Q290" s="31">
        <f t="shared" si="42"/>
        <v>0</v>
      </c>
      <c r="R290" s="17"/>
      <c r="S290" s="17"/>
      <c r="T290" s="17"/>
      <c r="U290" s="31">
        <f t="shared" si="43"/>
        <v>0</v>
      </c>
      <c r="V290" s="31">
        <f t="shared" si="44"/>
        <v>0</v>
      </c>
      <c r="W290" s="17">
        <v>8</v>
      </c>
      <c r="X290" s="17">
        <v>12</v>
      </c>
      <c r="Y290" s="31">
        <f t="shared" si="45"/>
        <v>5</v>
      </c>
      <c r="Z290" s="37">
        <v>3980</v>
      </c>
      <c r="AA290" s="17">
        <v>0.9</v>
      </c>
      <c r="AB290" s="38">
        <v>3980</v>
      </c>
      <c r="AC290" s="31">
        <f t="shared" si="46"/>
        <v>1018</v>
      </c>
      <c r="AD290" s="31">
        <f t="shared" si="47"/>
        <v>5090</v>
      </c>
      <c r="AE290" s="31">
        <f t="shared" si="48"/>
        <v>5090</v>
      </c>
      <c r="AF290" s="39"/>
      <c r="AG290" s="39"/>
      <c r="AH290" s="39"/>
      <c r="AI290" s="17" t="s">
        <v>280</v>
      </c>
      <c r="AJ290" s="5"/>
      <c r="AK290" s="5"/>
    </row>
    <row r="291" s="6" customFormat="1" ht="23.1" customHeight="1" spans="1:37">
      <c r="A291" s="10">
        <v>290</v>
      </c>
      <c r="B291" s="13" t="s">
        <v>1084</v>
      </c>
      <c r="C291" s="12" t="s">
        <v>1085</v>
      </c>
      <c r="D291" s="13" t="s">
        <v>351</v>
      </c>
      <c r="E291" s="13" t="s">
        <v>1086</v>
      </c>
      <c r="F291" s="13">
        <v>20210630</v>
      </c>
      <c r="G291" s="13"/>
      <c r="H291" s="13" t="s">
        <v>13</v>
      </c>
      <c r="I291" s="13" t="s">
        <v>1087</v>
      </c>
      <c r="J291" s="13">
        <v>0</v>
      </c>
      <c r="K291" s="13">
        <v>8</v>
      </c>
      <c r="L291" s="13" t="s">
        <v>346</v>
      </c>
      <c r="M291" s="13" t="s">
        <v>347</v>
      </c>
      <c r="N291" s="13"/>
      <c r="O291" s="17"/>
      <c r="P291" s="17"/>
      <c r="Q291" s="31">
        <f t="shared" si="42"/>
        <v>0</v>
      </c>
      <c r="R291" s="17"/>
      <c r="S291" s="17"/>
      <c r="T291" s="17"/>
      <c r="U291" s="31">
        <f t="shared" si="43"/>
        <v>0</v>
      </c>
      <c r="V291" s="31">
        <f t="shared" si="44"/>
        <v>0</v>
      </c>
      <c r="W291" s="17">
        <v>5</v>
      </c>
      <c r="X291" s="17">
        <v>12</v>
      </c>
      <c r="Y291" s="31">
        <f t="shared" si="45"/>
        <v>8</v>
      </c>
      <c r="Z291" s="37">
        <v>3980</v>
      </c>
      <c r="AA291" s="17">
        <v>0.9</v>
      </c>
      <c r="AB291" s="38">
        <v>3980</v>
      </c>
      <c r="AC291" s="31">
        <f t="shared" si="46"/>
        <v>1018</v>
      </c>
      <c r="AD291" s="31">
        <f t="shared" si="47"/>
        <v>8144</v>
      </c>
      <c r="AE291" s="31">
        <f t="shared" si="48"/>
        <v>8144</v>
      </c>
      <c r="AF291" s="39"/>
      <c r="AG291" s="39"/>
      <c r="AH291" s="39"/>
      <c r="AI291" s="17" t="s">
        <v>280</v>
      </c>
      <c r="AJ291" s="5"/>
      <c r="AK291" s="5"/>
    </row>
    <row r="292" s="6" customFormat="1" ht="23.1" customHeight="1" spans="1:37">
      <c r="A292" s="10">
        <v>291</v>
      </c>
      <c r="B292" s="13" t="s">
        <v>1088</v>
      </c>
      <c r="C292" s="12" t="s">
        <v>1089</v>
      </c>
      <c r="D292" s="13" t="s">
        <v>343</v>
      </c>
      <c r="E292" s="13" t="s">
        <v>1090</v>
      </c>
      <c r="F292" s="13">
        <v>20220622</v>
      </c>
      <c r="G292" s="13"/>
      <c r="H292" s="13" t="s">
        <v>13</v>
      </c>
      <c r="I292" s="13" t="s">
        <v>398</v>
      </c>
      <c r="J292" s="13">
        <v>0</v>
      </c>
      <c r="K292" s="13">
        <v>5</v>
      </c>
      <c r="L292" s="13" t="s">
        <v>346</v>
      </c>
      <c r="M292" s="13" t="s">
        <v>347</v>
      </c>
      <c r="N292" s="13"/>
      <c r="O292" s="17"/>
      <c r="P292" s="17"/>
      <c r="Q292" s="31">
        <f t="shared" si="42"/>
        <v>0</v>
      </c>
      <c r="R292" s="17"/>
      <c r="S292" s="17"/>
      <c r="T292" s="17"/>
      <c r="U292" s="31">
        <f t="shared" si="43"/>
        <v>0</v>
      </c>
      <c r="V292" s="31">
        <f t="shared" si="44"/>
        <v>0</v>
      </c>
      <c r="W292" s="17">
        <v>8</v>
      </c>
      <c r="X292" s="17">
        <v>12</v>
      </c>
      <c r="Y292" s="31">
        <f t="shared" si="45"/>
        <v>5</v>
      </c>
      <c r="Z292" s="37">
        <v>3980</v>
      </c>
      <c r="AA292" s="17">
        <v>0.9</v>
      </c>
      <c r="AB292" s="38">
        <v>3980</v>
      </c>
      <c r="AC292" s="31">
        <f t="shared" si="46"/>
        <v>1018</v>
      </c>
      <c r="AD292" s="31">
        <f t="shared" si="47"/>
        <v>5090</v>
      </c>
      <c r="AE292" s="31">
        <f t="shared" si="48"/>
        <v>5090</v>
      </c>
      <c r="AF292" s="39"/>
      <c r="AG292" s="39"/>
      <c r="AH292" s="39"/>
      <c r="AI292" s="17" t="s">
        <v>280</v>
      </c>
      <c r="AJ292" s="5"/>
      <c r="AK292" s="5"/>
    </row>
    <row r="293" s="5" customFormat="1" ht="23" customHeight="1" spans="1:35">
      <c r="A293" s="10">
        <v>292</v>
      </c>
      <c r="B293" s="13" t="s">
        <v>1091</v>
      </c>
      <c r="C293" s="18" t="s">
        <v>1092</v>
      </c>
      <c r="D293" s="13" t="s">
        <v>372</v>
      </c>
      <c r="E293" s="13" t="s">
        <v>1093</v>
      </c>
      <c r="F293" s="13">
        <v>20200924</v>
      </c>
      <c r="G293" s="13"/>
      <c r="H293" s="13" t="s">
        <v>13</v>
      </c>
      <c r="I293" s="13" t="s">
        <v>1094</v>
      </c>
      <c r="J293" s="13"/>
      <c r="K293" s="13"/>
      <c r="L293" s="13"/>
      <c r="M293" s="13"/>
      <c r="N293" s="20" t="s">
        <v>1095</v>
      </c>
      <c r="O293" s="17"/>
      <c r="P293" s="17"/>
      <c r="Q293" s="31">
        <f t="shared" si="42"/>
        <v>0</v>
      </c>
      <c r="R293" s="17"/>
      <c r="S293" s="17"/>
      <c r="T293" s="17"/>
      <c r="U293" s="31">
        <f t="shared" si="43"/>
        <v>0</v>
      </c>
      <c r="V293" s="31">
        <f t="shared" si="44"/>
        <v>0</v>
      </c>
      <c r="W293" s="17"/>
      <c r="X293" s="17"/>
      <c r="Y293" s="31">
        <f t="shared" si="45"/>
        <v>0</v>
      </c>
      <c r="Z293" s="37"/>
      <c r="AA293" s="17"/>
      <c r="AB293" s="38"/>
      <c r="AC293" s="31">
        <f t="shared" si="46"/>
        <v>0</v>
      </c>
      <c r="AD293" s="31">
        <f t="shared" si="47"/>
        <v>0</v>
      </c>
      <c r="AE293" s="31">
        <f t="shared" si="48"/>
        <v>0</v>
      </c>
      <c r="AF293" s="39"/>
      <c r="AG293" s="39"/>
      <c r="AH293" s="39"/>
      <c r="AI293" s="17" t="s">
        <v>290</v>
      </c>
    </row>
    <row r="294" s="6" customFormat="1" ht="23" customHeight="1" spans="1:37">
      <c r="A294" s="10">
        <v>293</v>
      </c>
      <c r="B294" s="13" t="s">
        <v>1096</v>
      </c>
      <c r="C294" s="18" t="s">
        <v>1097</v>
      </c>
      <c r="D294" s="13" t="s">
        <v>351</v>
      </c>
      <c r="E294" s="13" t="s">
        <v>1098</v>
      </c>
      <c r="F294" s="20">
        <v>20170712</v>
      </c>
      <c r="G294" s="13"/>
      <c r="H294" s="13" t="s">
        <v>13</v>
      </c>
      <c r="I294" s="13" t="s">
        <v>1099</v>
      </c>
      <c r="J294" s="13"/>
      <c r="K294" s="13"/>
      <c r="L294" s="13"/>
      <c r="M294" s="13"/>
      <c r="N294" s="20" t="s">
        <v>489</v>
      </c>
      <c r="O294" s="17"/>
      <c r="P294" s="17"/>
      <c r="Q294" s="31">
        <f t="shared" si="42"/>
        <v>0</v>
      </c>
      <c r="R294" s="17"/>
      <c r="S294" s="17"/>
      <c r="T294" s="17"/>
      <c r="U294" s="31">
        <f t="shared" si="43"/>
        <v>0</v>
      </c>
      <c r="V294" s="31">
        <f t="shared" si="44"/>
        <v>0</v>
      </c>
      <c r="W294" s="17"/>
      <c r="X294" s="17"/>
      <c r="Y294" s="31">
        <f t="shared" si="45"/>
        <v>0</v>
      </c>
      <c r="Z294" s="37"/>
      <c r="AA294" s="17"/>
      <c r="AB294" s="38"/>
      <c r="AC294" s="31">
        <f t="shared" si="46"/>
        <v>0</v>
      </c>
      <c r="AD294" s="31">
        <f t="shared" si="47"/>
        <v>0</v>
      </c>
      <c r="AE294" s="31">
        <f t="shared" si="48"/>
        <v>0</v>
      </c>
      <c r="AF294" s="39"/>
      <c r="AG294" s="39"/>
      <c r="AH294" s="39"/>
      <c r="AI294" s="17" t="s">
        <v>290</v>
      </c>
      <c r="AJ294" s="5"/>
      <c r="AK294" s="5"/>
    </row>
    <row r="295" s="6" customFormat="1" ht="23" customHeight="1" spans="1:37">
      <c r="A295" s="10">
        <v>294</v>
      </c>
      <c r="B295" s="13" t="s">
        <v>1100</v>
      </c>
      <c r="C295" s="12" t="s">
        <v>1101</v>
      </c>
      <c r="D295" s="13" t="s">
        <v>351</v>
      </c>
      <c r="E295" s="13" t="s">
        <v>373</v>
      </c>
      <c r="F295" s="13">
        <v>20200623</v>
      </c>
      <c r="G295" s="13"/>
      <c r="H295" s="13" t="s">
        <v>13</v>
      </c>
      <c r="I295" s="13" t="s">
        <v>1102</v>
      </c>
      <c r="J295" s="13">
        <v>0</v>
      </c>
      <c r="K295" s="13">
        <v>12</v>
      </c>
      <c r="L295" s="13" t="s">
        <v>346</v>
      </c>
      <c r="M295" s="13" t="s">
        <v>347</v>
      </c>
      <c r="N295" s="13"/>
      <c r="O295" s="17">
        <v>6</v>
      </c>
      <c r="P295" s="17">
        <v>12</v>
      </c>
      <c r="Q295" s="31">
        <f t="shared" si="42"/>
        <v>7</v>
      </c>
      <c r="R295" s="17">
        <v>4500</v>
      </c>
      <c r="S295" s="17">
        <v>0.4</v>
      </c>
      <c r="T295" s="17">
        <v>4500</v>
      </c>
      <c r="U295" s="31">
        <f t="shared" si="43"/>
        <v>1129</v>
      </c>
      <c r="V295" s="31">
        <f t="shared" si="44"/>
        <v>7903</v>
      </c>
      <c r="W295" s="17">
        <v>1</v>
      </c>
      <c r="X295" s="17">
        <v>5</v>
      </c>
      <c r="Y295" s="31">
        <f t="shared" si="45"/>
        <v>5</v>
      </c>
      <c r="Z295" s="37">
        <v>4020</v>
      </c>
      <c r="AA295" s="17">
        <v>0.4</v>
      </c>
      <c r="AB295" s="38">
        <v>4500</v>
      </c>
      <c r="AC295" s="31">
        <f t="shared" si="46"/>
        <v>1047</v>
      </c>
      <c r="AD295" s="31">
        <f t="shared" si="47"/>
        <v>5235</v>
      </c>
      <c r="AE295" s="31">
        <f t="shared" si="48"/>
        <v>13138</v>
      </c>
      <c r="AF295" s="39"/>
      <c r="AG295" s="39"/>
      <c r="AH295" s="39"/>
      <c r="AI295" s="17" t="s">
        <v>290</v>
      </c>
      <c r="AJ295" s="5"/>
      <c r="AK295" s="5"/>
    </row>
    <row r="296" s="6" customFormat="1" ht="23" customHeight="1" spans="1:37">
      <c r="A296" s="10">
        <v>295</v>
      </c>
      <c r="B296" s="13" t="s">
        <v>1103</v>
      </c>
      <c r="C296" s="12" t="s">
        <v>1104</v>
      </c>
      <c r="D296" s="13" t="s">
        <v>351</v>
      </c>
      <c r="E296" s="13" t="s">
        <v>373</v>
      </c>
      <c r="F296" s="13">
        <v>20210622</v>
      </c>
      <c r="G296" s="13"/>
      <c r="H296" s="13" t="s">
        <v>13</v>
      </c>
      <c r="I296" s="13" t="s">
        <v>414</v>
      </c>
      <c r="J296" s="13">
        <v>0</v>
      </c>
      <c r="K296" s="13">
        <v>12</v>
      </c>
      <c r="L296" s="13" t="s">
        <v>346</v>
      </c>
      <c r="M296" s="13" t="s">
        <v>347</v>
      </c>
      <c r="N296" s="13"/>
      <c r="O296" s="17">
        <v>7</v>
      </c>
      <c r="P296" s="17">
        <v>12</v>
      </c>
      <c r="Q296" s="31">
        <f t="shared" si="42"/>
        <v>6</v>
      </c>
      <c r="R296" s="17">
        <v>4500</v>
      </c>
      <c r="S296" s="17">
        <v>0.4</v>
      </c>
      <c r="T296" s="17">
        <v>4500</v>
      </c>
      <c r="U296" s="31">
        <f t="shared" si="43"/>
        <v>1129</v>
      </c>
      <c r="V296" s="31">
        <f t="shared" si="44"/>
        <v>6774</v>
      </c>
      <c r="W296" s="17">
        <v>1</v>
      </c>
      <c r="X296" s="17">
        <v>6</v>
      </c>
      <c r="Y296" s="31">
        <f t="shared" si="45"/>
        <v>6</v>
      </c>
      <c r="Z296" s="37">
        <v>3980</v>
      </c>
      <c r="AA296" s="17">
        <v>0.4</v>
      </c>
      <c r="AB296" s="38">
        <v>4500</v>
      </c>
      <c r="AC296" s="31">
        <f t="shared" si="46"/>
        <v>1040</v>
      </c>
      <c r="AD296" s="31">
        <f t="shared" si="47"/>
        <v>6240</v>
      </c>
      <c r="AE296" s="31">
        <f t="shared" si="48"/>
        <v>13014</v>
      </c>
      <c r="AF296" s="39"/>
      <c r="AG296" s="39"/>
      <c r="AH296" s="39"/>
      <c r="AI296" s="17" t="s">
        <v>290</v>
      </c>
      <c r="AJ296" s="5"/>
      <c r="AK296" s="5"/>
    </row>
    <row r="297" s="6" customFormat="1" ht="23" customHeight="1" spans="1:37">
      <c r="A297" s="10">
        <v>296</v>
      </c>
      <c r="B297" s="13" t="s">
        <v>1105</v>
      </c>
      <c r="C297" s="12" t="s">
        <v>1106</v>
      </c>
      <c r="D297" s="13" t="s">
        <v>351</v>
      </c>
      <c r="E297" s="13" t="s">
        <v>373</v>
      </c>
      <c r="F297" s="13">
        <v>20200623</v>
      </c>
      <c r="G297" s="13"/>
      <c r="H297" s="13" t="s">
        <v>13</v>
      </c>
      <c r="I297" s="13" t="s">
        <v>484</v>
      </c>
      <c r="J297" s="13">
        <v>0</v>
      </c>
      <c r="K297" s="13">
        <v>12</v>
      </c>
      <c r="L297" s="13" t="s">
        <v>346</v>
      </c>
      <c r="M297" s="13" t="s">
        <v>347</v>
      </c>
      <c r="N297" s="13"/>
      <c r="O297" s="17">
        <v>7</v>
      </c>
      <c r="P297" s="17">
        <v>12</v>
      </c>
      <c r="Q297" s="31">
        <f t="shared" si="42"/>
        <v>6</v>
      </c>
      <c r="R297" s="17">
        <v>4500</v>
      </c>
      <c r="S297" s="17">
        <v>0.4</v>
      </c>
      <c r="T297" s="17">
        <v>4500</v>
      </c>
      <c r="U297" s="31">
        <f t="shared" si="43"/>
        <v>1129</v>
      </c>
      <c r="V297" s="31">
        <f t="shared" si="44"/>
        <v>6774</v>
      </c>
      <c r="W297" s="17">
        <v>1</v>
      </c>
      <c r="X297" s="17">
        <v>6</v>
      </c>
      <c r="Y297" s="31">
        <f t="shared" si="45"/>
        <v>6</v>
      </c>
      <c r="Z297" s="37">
        <v>4544</v>
      </c>
      <c r="AA297" s="17">
        <v>0.4</v>
      </c>
      <c r="AB297" s="38">
        <v>4500</v>
      </c>
      <c r="AC297" s="31">
        <f t="shared" si="46"/>
        <v>1137</v>
      </c>
      <c r="AD297" s="31">
        <f t="shared" si="47"/>
        <v>6822</v>
      </c>
      <c r="AE297" s="31">
        <f t="shared" si="48"/>
        <v>13596</v>
      </c>
      <c r="AF297" s="39"/>
      <c r="AG297" s="39"/>
      <c r="AH297" s="39"/>
      <c r="AI297" s="17" t="s">
        <v>290</v>
      </c>
      <c r="AJ297" s="5"/>
      <c r="AK297" s="5"/>
    </row>
    <row r="298" s="6" customFormat="1" ht="23" customHeight="1" spans="1:37">
      <c r="A298" s="10">
        <v>297</v>
      </c>
      <c r="B298" s="13" t="s">
        <v>1107</v>
      </c>
      <c r="C298" s="12" t="s">
        <v>1108</v>
      </c>
      <c r="D298" s="13" t="s">
        <v>351</v>
      </c>
      <c r="E298" s="13" t="s">
        <v>1052</v>
      </c>
      <c r="F298" s="13">
        <v>20210625</v>
      </c>
      <c r="G298" s="13"/>
      <c r="H298" s="13" t="s">
        <v>13</v>
      </c>
      <c r="I298" s="13" t="s">
        <v>649</v>
      </c>
      <c r="J298" s="13">
        <v>0</v>
      </c>
      <c r="K298" s="13">
        <v>12</v>
      </c>
      <c r="L298" s="13" t="s">
        <v>346</v>
      </c>
      <c r="M298" s="13" t="s">
        <v>347</v>
      </c>
      <c r="N298" s="13"/>
      <c r="O298" s="17">
        <v>10</v>
      </c>
      <c r="P298" s="17">
        <v>12</v>
      </c>
      <c r="Q298" s="31">
        <f t="shared" si="42"/>
        <v>3</v>
      </c>
      <c r="R298" s="17">
        <v>6000</v>
      </c>
      <c r="S298" s="17">
        <v>0.4</v>
      </c>
      <c r="T298" s="17">
        <v>6000</v>
      </c>
      <c r="U298" s="31">
        <f t="shared" si="43"/>
        <v>1506</v>
      </c>
      <c r="V298" s="31">
        <f t="shared" si="44"/>
        <v>4518</v>
      </c>
      <c r="W298" s="17">
        <v>1</v>
      </c>
      <c r="X298" s="17">
        <v>9</v>
      </c>
      <c r="Y298" s="31">
        <f t="shared" si="45"/>
        <v>9</v>
      </c>
      <c r="Z298" s="37">
        <v>6043</v>
      </c>
      <c r="AA298" s="17">
        <v>0.4</v>
      </c>
      <c r="AB298" s="38">
        <v>6000</v>
      </c>
      <c r="AC298" s="31">
        <f t="shared" si="46"/>
        <v>1513</v>
      </c>
      <c r="AD298" s="31">
        <f t="shared" si="47"/>
        <v>13617</v>
      </c>
      <c r="AE298" s="31">
        <f t="shared" si="48"/>
        <v>18135</v>
      </c>
      <c r="AF298" s="39"/>
      <c r="AG298" s="39"/>
      <c r="AH298" s="39"/>
      <c r="AI298" s="17" t="s">
        <v>290</v>
      </c>
      <c r="AJ298" s="5"/>
      <c r="AK298" s="5"/>
    </row>
    <row r="299" s="6" customFormat="1" ht="23" customHeight="1" spans="1:37">
      <c r="A299" s="10">
        <v>298</v>
      </c>
      <c r="B299" s="13" t="s">
        <v>1109</v>
      </c>
      <c r="C299" s="12" t="s">
        <v>1110</v>
      </c>
      <c r="D299" s="13" t="s">
        <v>372</v>
      </c>
      <c r="E299" s="13" t="s">
        <v>1076</v>
      </c>
      <c r="F299" s="13">
        <v>20220328</v>
      </c>
      <c r="G299" s="13"/>
      <c r="H299" s="13" t="s">
        <v>13</v>
      </c>
      <c r="I299" s="13" t="s">
        <v>1111</v>
      </c>
      <c r="J299" s="13">
        <v>0</v>
      </c>
      <c r="K299" s="13">
        <v>7</v>
      </c>
      <c r="L299" s="13" t="s">
        <v>346</v>
      </c>
      <c r="M299" s="13" t="s">
        <v>347</v>
      </c>
      <c r="N299" s="13"/>
      <c r="O299" s="17"/>
      <c r="P299" s="17"/>
      <c r="Q299" s="31">
        <f t="shared" si="42"/>
        <v>0</v>
      </c>
      <c r="R299" s="17"/>
      <c r="S299" s="17"/>
      <c r="T299" s="17"/>
      <c r="U299" s="31">
        <f t="shared" si="43"/>
        <v>0</v>
      </c>
      <c r="V299" s="31">
        <f t="shared" si="44"/>
        <v>0</v>
      </c>
      <c r="W299" s="17">
        <v>6</v>
      </c>
      <c r="X299" s="17">
        <v>12</v>
      </c>
      <c r="Y299" s="31">
        <f t="shared" si="45"/>
        <v>7</v>
      </c>
      <c r="Z299" s="37">
        <v>7000</v>
      </c>
      <c r="AA299" s="17">
        <v>0.4</v>
      </c>
      <c r="AB299" s="38">
        <v>7000</v>
      </c>
      <c r="AC299" s="31">
        <f t="shared" si="46"/>
        <v>1757</v>
      </c>
      <c r="AD299" s="31">
        <f t="shared" si="47"/>
        <v>12299</v>
      </c>
      <c r="AE299" s="31">
        <f t="shared" si="48"/>
        <v>12299</v>
      </c>
      <c r="AF299" s="39"/>
      <c r="AG299" s="39"/>
      <c r="AH299" s="39"/>
      <c r="AI299" s="17" t="s">
        <v>290</v>
      </c>
      <c r="AJ299" s="5"/>
      <c r="AK299" s="5"/>
    </row>
    <row r="300" s="6" customFormat="1" ht="23" customHeight="1" spans="1:37">
      <c r="A300" s="10">
        <v>299</v>
      </c>
      <c r="B300" s="13" t="s">
        <v>1112</v>
      </c>
      <c r="C300" s="12" t="s">
        <v>1113</v>
      </c>
      <c r="D300" s="13" t="s">
        <v>351</v>
      </c>
      <c r="E300" s="13" t="s">
        <v>373</v>
      </c>
      <c r="F300" s="13">
        <v>20220616</v>
      </c>
      <c r="G300" s="13"/>
      <c r="H300" s="13" t="s">
        <v>13</v>
      </c>
      <c r="I300" s="13" t="s">
        <v>1114</v>
      </c>
      <c r="J300" s="13">
        <v>0</v>
      </c>
      <c r="K300" s="13">
        <v>7</v>
      </c>
      <c r="L300" s="13" t="s">
        <v>346</v>
      </c>
      <c r="M300" s="13" t="s">
        <v>347</v>
      </c>
      <c r="N300" s="13"/>
      <c r="O300" s="17"/>
      <c r="P300" s="17"/>
      <c r="Q300" s="31">
        <f t="shared" si="42"/>
        <v>0</v>
      </c>
      <c r="R300" s="17"/>
      <c r="S300" s="17"/>
      <c r="T300" s="17"/>
      <c r="U300" s="31">
        <f t="shared" si="43"/>
        <v>0</v>
      </c>
      <c r="V300" s="31">
        <f t="shared" si="44"/>
        <v>0</v>
      </c>
      <c r="W300" s="17">
        <v>6</v>
      </c>
      <c r="X300" s="17">
        <v>12</v>
      </c>
      <c r="Y300" s="31">
        <f t="shared" si="45"/>
        <v>7</v>
      </c>
      <c r="Z300" s="37">
        <v>5000</v>
      </c>
      <c r="AA300" s="17">
        <v>0.4</v>
      </c>
      <c r="AB300" s="38">
        <v>5000</v>
      </c>
      <c r="AC300" s="31">
        <f t="shared" si="46"/>
        <v>1255</v>
      </c>
      <c r="AD300" s="31">
        <f t="shared" si="47"/>
        <v>8785</v>
      </c>
      <c r="AE300" s="31">
        <f t="shared" si="48"/>
        <v>8785</v>
      </c>
      <c r="AF300" s="39"/>
      <c r="AG300" s="39"/>
      <c r="AH300" s="39"/>
      <c r="AI300" s="17" t="s">
        <v>290</v>
      </c>
      <c r="AJ300" s="5"/>
      <c r="AK300" s="5"/>
    </row>
    <row r="301" s="6" customFormat="1" ht="23" customHeight="1" spans="1:37">
      <c r="A301" s="10">
        <v>300</v>
      </c>
      <c r="B301" s="13" t="s">
        <v>1115</v>
      </c>
      <c r="C301" s="12" t="s">
        <v>1116</v>
      </c>
      <c r="D301" s="13" t="s">
        <v>351</v>
      </c>
      <c r="E301" s="13" t="s">
        <v>763</v>
      </c>
      <c r="F301" s="13">
        <v>20220608</v>
      </c>
      <c r="G301" s="13"/>
      <c r="H301" s="13" t="s">
        <v>13</v>
      </c>
      <c r="I301" s="13" t="s">
        <v>1117</v>
      </c>
      <c r="J301" s="13">
        <v>0</v>
      </c>
      <c r="K301" s="13">
        <v>1</v>
      </c>
      <c r="L301" s="13" t="s">
        <v>346</v>
      </c>
      <c r="M301" s="13" t="s">
        <v>347</v>
      </c>
      <c r="N301" s="13"/>
      <c r="O301" s="17"/>
      <c r="P301" s="17"/>
      <c r="Q301" s="31">
        <f t="shared" si="42"/>
        <v>0</v>
      </c>
      <c r="R301" s="17"/>
      <c r="S301" s="17"/>
      <c r="T301" s="17"/>
      <c r="U301" s="31">
        <f t="shared" si="43"/>
        <v>0</v>
      </c>
      <c r="V301" s="31">
        <f t="shared" si="44"/>
        <v>0</v>
      </c>
      <c r="W301" s="17">
        <v>12</v>
      </c>
      <c r="X301" s="17">
        <v>12</v>
      </c>
      <c r="Y301" s="31">
        <f t="shared" si="45"/>
        <v>1</v>
      </c>
      <c r="Z301" s="37">
        <v>4000</v>
      </c>
      <c r="AA301" s="17">
        <v>0.4</v>
      </c>
      <c r="AB301" s="38">
        <v>4000</v>
      </c>
      <c r="AC301" s="31">
        <f t="shared" si="46"/>
        <v>1004</v>
      </c>
      <c r="AD301" s="31">
        <f t="shared" si="47"/>
        <v>1004</v>
      </c>
      <c r="AE301" s="31">
        <f t="shared" si="48"/>
        <v>1004</v>
      </c>
      <c r="AF301" s="39"/>
      <c r="AG301" s="39"/>
      <c r="AH301" s="39"/>
      <c r="AI301" s="17" t="s">
        <v>290</v>
      </c>
      <c r="AJ301" s="5"/>
      <c r="AK301" s="5"/>
    </row>
    <row r="302" s="6" customFormat="1" ht="23" customHeight="1" spans="1:37">
      <c r="A302" s="10">
        <v>301</v>
      </c>
      <c r="B302" s="13" t="s">
        <v>1118</v>
      </c>
      <c r="C302" s="12" t="s">
        <v>1119</v>
      </c>
      <c r="D302" s="13" t="s">
        <v>372</v>
      </c>
      <c r="E302" s="13" t="s">
        <v>373</v>
      </c>
      <c r="F302" s="13">
        <v>20220614</v>
      </c>
      <c r="G302" s="13"/>
      <c r="H302" s="13" t="s">
        <v>13</v>
      </c>
      <c r="I302" s="13" t="s">
        <v>392</v>
      </c>
      <c r="J302" s="13">
        <v>0</v>
      </c>
      <c r="K302" s="13">
        <v>6</v>
      </c>
      <c r="L302" s="13" t="s">
        <v>346</v>
      </c>
      <c r="M302" s="13" t="s">
        <v>347</v>
      </c>
      <c r="N302" s="13"/>
      <c r="O302" s="17"/>
      <c r="P302" s="17"/>
      <c r="Q302" s="31">
        <f t="shared" si="42"/>
        <v>0</v>
      </c>
      <c r="R302" s="17"/>
      <c r="S302" s="17"/>
      <c r="T302" s="17"/>
      <c r="U302" s="31">
        <f t="shared" si="43"/>
        <v>0</v>
      </c>
      <c r="V302" s="31">
        <f t="shared" si="44"/>
        <v>0</v>
      </c>
      <c r="W302" s="17">
        <v>7</v>
      </c>
      <c r="X302" s="17">
        <v>12</v>
      </c>
      <c r="Y302" s="31">
        <f t="shared" si="45"/>
        <v>6</v>
      </c>
      <c r="Z302" s="37">
        <v>7000</v>
      </c>
      <c r="AA302" s="17">
        <v>0.4</v>
      </c>
      <c r="AB302" s="38">
        <v>7000</v>
      </c>
      <c r="AC302" s="31">
        <f t="shared" si="46"/>
        <v>1757</v>
      </c>
      <c r="AD302" s="31">
        <f t="shared" si="47"/>
        <v>10542</v>
      </c>
      <c r="AE302" s="31">
        <f t="shared" si="48"/>
        <v>10542</v>
      </c>
      <c r="AF302" s="39"/>
      <c r="AG302" s="39"/>
      <c r="AH302" s="39"/>
      <c r="AI302" s="17" t="s">
        <v>290</v>
      </c>
      <c r="AJ302" s="5"/>
      <c r="AK302" s="5"/>
    </row>
    <row r="303" s="6" customFormat="1" ht="23" customHeight="1" spans="1:37">
      <c r="A303" s="10">
        <v>302</v>
      </c>
      <c r="B303" s="13" t="s">
        <v>1120</v>
      </c>
      <c r="C303" s="12" t="s">
        <v>1121</v>
      </c>
      <c r="D303" s="13" t="s">
        <v>372</v>
      </c>
      <c r="E303" s="13" t="s">
        <v>946</v>
      </c>
      <c r="F303" s="13">
        <v>20220622</v>
      </c>
      <c r="G303" s="13"/>
      <c r="H303" s="13" t="s">
        <v>13</v>
      </c>
      <c r="I303" s="13" t="s">
        <v>398</v>
      </c>
      <c r="J303" s="13">
        <v>0</v>
      </c>
      <c r="K303" s="13">
        <v>5</v>
      </c>
      <c r="L303" s="13" t="s">
        <v>346</v>
      </c>
      <c r="M303" s="13" t="s">
        <v>347</v>
      </c>
      <c r="N303" s="13"/>
      <c r="O303" s="17"/>
      <c r="P303" s="17"/>
      <c r="Q303" s="31">
        <f t="shared" si="42"/>
        <v>0</v>
      </c>
      <c r="R303" s="17"/>
      <c r="S303" s="17"/>
      <c r="T303" s="17"/>
      <c r="U303" s="31">
        <f t="shared" si="43"/>
        <v>0</v>
      </c>
      <c r="V303" s="31">
        <f t="shared" si="44"/>
        <v>0</v>
      </c>
      <c r="W303" s="17">
        <v>8</v>
      </c>
      <c r="X303" s="17">
        <v>12</v>
      </c>
      <c r="Y303" s="31">
        <f t="shared" si="45"/>
        <v>5</v>
      </c>
      <c r="Z303" s="37">
        <v>7000</v>
      </c>
      <c r="AA303" s="17">
        <v>0.4</v>
      </c>
      <c r="AB303" s="38">
        <v>7000</v>
      </c>
      <c r="AC303" s="31">
        <f t="shared" si="46"/>
        <v>1757</v>
      </c>
      <c r="AD303" s="31">
        <f t="shared" si="47"/>
        <v>8785</v>
      </c>
      <c r="AE303" s="31">
        <f t="shared" si="48"/>
        <v>8785</v>
      </c>
      <c r="AF303" s="39"/>
      <c r="AG303" s="39"/>
      <c r="AH303" s="39"/>
      <c r="AI303" s="17" t="s">
        <v>290</v>
      </c>
      <c r="AJ303" s="5"/>
      <c r="AK303" s="5"/>
    </row>
    <row r="304" s="6" customFormat="1" ht="23" customHeight="1" spans="1:37">
      <c r="A304" s="10">
        <v>303</v>
      </c>
      <c r="B304" s="13" t="s">
        <v>1122</v>
      </c>
      <c r="C304" s="12" t="s">
        <v>1123</v>
      </c>
      <c r="D304" s="13" t="s">
        <v>343</v>
      </c>
      <c r="E304" s="13" t="s">
        <v>1124</v>
      </c>
      <c r="F304" s="13">
        <v>20220701</v>
      </c>
      <c r="G304" s="13"/>
      <c r="H304" s="13" t="s">
        <v>13</v>
      </c>
      <c r="I304" s="13" t="s">
        <v>1125</v>
      </c>
      <c r="J304" s="13">
        <v>0</v>
      </c>
      <c r="K304" s="13">
        <v>1</v>
      </c>
      <c r="L304" s="13" t="s">
        <v>346</v>
      </c>
      <c r="M304" s="13" t="s">
        <v>347</v>
      </c>
      <c r="N304" s="13"/>
      <c r="O304" s="17"/>
      <c r="P304" s="17"/>
      <c r="Q304" s="31">
        <f t="shared" si="42"/>
        <v>0</v>
      </c>
      <c r="R304" s="17"/>
      <c r="S304" s="17"/>
      <c r="T304" s="17"/>
      <c r="U304" s="31">
        <f t="shared" si="43"/>
        <v>0</v>
      </c>
      <c r="V304" s="31">
        <f t="shared" si="44"/>
        <v>0</v>
      </c>
      <c r="W304" s="17">
        <v>12</v>
      </c>
      <c r="X304" s="17">
        <v>12</v>
      </c>
      <c r="Y304" s="31">
        <f t="shared" si="45"/>
        <v>1</v>
      </c>
      <c r="Z304" s="37">
        <v>4000</v>
      </c>
      <c r="AA304" s="17">
        <v>0.4</v>
      </c>
      <c r="AB304" s="38">
        <v>4000</v>
      </c>
      <c r="AC304" s="31">
        <f t="shared" si="46"/>
        <v>1004</v>
      </c>
      <c r="AD304" s="31">
        <f t="shared" si="47"/>
        <v>1004</v>
      </c>
      <c r="AE304" s="31">
        <f t="shared" si="48"/>
        <v>1004</v>
      </c>
      <c r="AF304" s="39"/>
      <c r="AG304" s="39"/>
      <c r="AH304" s="39"/>
      <c r="AI304" s="17" t="s">
        <v>290</v>
      </c>
      <c r="AJ304" s="5"/>
      <c r="AK304" s="5"/>
    </row>
    <row r="305" customHeight="1" spans="3:37">
      <c r="C305" s="55" t="s">
        <v>1126</v>
      </c>
      <c r="F305" s="56"/>
      <c r="G305" s="56"/>
      <c r="H305" s="56"/>
      <c r="I305" s="56"/>
      <c r="AE305" s="7">
        <f>SUM(AE2:AE304)</f>
        <v>1192102.07</v>
      </c>
      <c r="AJ305" s="5"/>
      <c r="AK305" s="5"/>
    </row>
  </sheetData>
  <sheetProtection selectLockedCells="1" selectUnlockedCells="1"/>
  <autoFilter ref="A1:AK305">
    <extLst/>
  </autoFilter>
  <conditionalFormatting sqref="B17">
    <cfRule type="duplicateValues" dxfId="0" priority="1" stopIfTrue="1"/>
    <cfRule type="duplicateValues" dxfId="0" priority="2"/>
  </conditionalFormatting>
  <dataValidations count="11">
    <dataValidation type="list" allowBlank="1" showInputMessage="1" showErrorMessage="1" promptTitle="点击右下角箭头，下拉选择。" prompt=" " sqref="D2 D6 D7 D8 D18 D19 D20 D21 D28 D35 D38 D39 D41 D42 D45 D46 D48 D49 D50 D52 D57 D58 D59 D64 D79 D94 D105 D106 D107 D125 D126 D131 D132 D138 D139 D140 D146 D148 D152 D155 D201 D202 D212 D224 D226 D241 D253 D255 D257 D263 D264 D268 D269 D274 D276 D278 D280 D281 D293 D22:D23 D127:D129">
      <formula1>"博士研究生,硕士研究生,本科,大专,技师学院高技工,技师学院预备技师,特殊教育职业教育"</formula1>
    </dataValidation>
    <dataValidation type="whole" operator="between" allowBlank="1" showInputMessage="1" showErrorMessage="1" error="请填写1~12的数字，如：1、2、3、......12" prompt="仅填写数字即可。" sqref="O2:P2 W2 O3:P3 W3 O4:P4 W4 O5:P5 W5 O6:P6 W6 O7:P7 W7 O8:P8 W8 O9:P9 W9 O10:P10 W10 O11:P11 W11 O12:P12 W12 O13:P13 W13 O14:P14 W14 O15:P15 W15 O16:P16 W16 O17:P17 W17 O18:P18 W18 O19:P19 W19 O20:P20 W20 O21:P21 W21 O22:P22 W22 O23:P23 W23 O24:P24 W24 O25:P25 W25 O26:P26 W26 O27:P27 W27 O28:P28 W28 O29:P29 W29 O30:P30 W30 O31:P31 W31 O32:P32 W32 O33:P33 W33 O34:P34 W34 O35:P35 W35 O36:P36 W36 O37:P37 W37 O38:P38 W38 O39:P39 W39 O40:P40 W40 O41:P41 W41 O42:P42 W42 O43:P43 W43 O44:P44 W44 O45:P45 W45 O46:P46 W46 O47:P47 W47 O48:P48 W48 O49:P49 W49 O50:P50 W50 O51:P51 W51 O52:P52 W52 O53:P53 W53 O54:P54 W54 O55:P55 W55 O56:P56 W56 O57:P57 W57 O58:P58 W58 O59:P59 W59 O60:P60 W60 O61:P61 W61 O62:P62 W62 O63:P63 W63 O64:P64 W64 O65:P65 W65 O66:P66 W66 O67:P67 W67 O68:P68 W68 O69:P69 W69 O70:P70 W70 O71:P71 W71 O72:P72 W72 O73:P73 W73 O74:P74 W74 O75:P75 W75 O76:P76 W76 O77:P77 W77 O78:P78 W78 O79:P79 W79 O80:P80 W80 O81:P81 W81 O82:P82 W82 O83:P83 W83 O84:P84 W84 O85:P85 W85 O86:P86 W86 O87:P87 W87 O88:P88 W88 O89:P89 W89 O90:P90 W90 O91:P91 W91 O92:P92 W92 O93:P93 W93 O94:P94 W94 O95:P95 W95 O96:P96 W96 O97:P97 W97 O98:P98 W98 O99:P99 W99 O100:P100 W100 O101:P101 W101 O102:P102 W102 O103:P103 W103 O104:P104 W104 O105:P105 W105 O106:P106 W106 O107:P107 W107 O108:P108 W108 O109:P109 W109 O110:P110 W110 O111:P111 W111 O112:P112 W112 O113:P113 W113 O114:P114 W114 O115:P115 W115 O116:P116 W116 O117:P117 W117 O118:P118 W118 O119:P119 W119 O120:P120 W120 O121:P121 W121 O122:P122 W122 O123:P123 W123 O124:P124 W124 O125 P125 W125 O126 P126 W126 O129:P129 P130 W130 O131:P131 W131 O132:P132 W132 O133:P133 W133 O134:P134 W134 O135:P135 W135 O136:P136 W136 O137:P137 W137 O138:P138 W138 O139:P139 W139 O140:P140 W140 O141:P141 W141 O142:P142 W142 O143:P143 W143 O144:P144 W144 O145:P145 W145 O146:P146 W146 O147:P147 W147 O148:P148 W148 O149:P149 W149 O150:P150 W150 O151:P151 W151 O152:P152 W152 O153:P153 W153 O154:P154 W154 O155:P155 W155 O156:P156 W156 O157:P157 W157 O158:P158 W158 O159:P159 W159 O160:P160 W160 O161:P161 W161 O164:P164 W164 O165:P165 O166:P166 O167:P167 W167 O168:P168 W168 O169:P169 W169 O170:P170 W170 O171:P171 W171 O172:P172 W172 O173:P173 W173 O174:P174 W174 O175:P175 W175 W176 W177 O178:P178 W178 W179 W180 O181:P181 W181 W182 W183 O184:P184 W184 O185:P185 W185 O186:P186 W186 O187:P187 W187 W188 W189 O190:P190 W190 O191:P191 W191 O192:P192 W192 O193:P193 W193 O194:P194 W194 O195:P195 W195 O196:P196 W196 O197:P197 W197 O198:P198 W198 O199:P199 W199 O200:P200 W200 O201:P201 W201 O202:P202 W202 O203:P203 W203 O204:P204 W204 O205:P205 W205 O206:P206 W206 O207:P207 W207 O208:P208 W208 O209:P209 W209 O210:P210 W210 O211:P211 W211 O212:P212 W212 O213:P213 W213 O214:P214 W214 O215:P215 W215 O216:P216 W216 O217:P217 W217 O218:P218 W218 O219:P219 W219 O220:P220 W220 O221:P221 W221 O222:P222 W222 O223:P223 W223 O224:P224 W224 O225:P225 W225 O226:P226 W226 O227:P227 W227 O228:P228 W228 O229:P229 W229 O230:P230 W230 O231:P231 W231 O232:P232 W232 O233:P233 W233 O234:P234 W234 O235:P235 W235 O236:P236 W236 O237:P237 W237 O238:P238 W238 O239:P239 W239 O240:P240 W240 O241:P241 W241 O242:P242 W242 O243:P243 W243 O244:P244 W244 O245:P245 W245 O246:P246 W246 O247:P247 W247 O248:P248 W248 O249:P249 W249 O250:P250 W250 O251:P251 W251 O252:P252 W252 O253:P253 W253 O254:P254 W254 O255:P255 W255 O256:P256 W256 O257:P257 W257 O258:P258 W258 O259:P259 W259 O260:P260 W260 O261:P261 W261 O262:P262 W262 O263:P263 W263 O264:P264 W264 O265:P265 W265 O266:P266 W266 O267:P267 W267 O268:P268 W268 O269:P269 W269 O270:P270 W270 O271:P271 W271 O272:P272 W272 O273:P273 W273 O274:P274 W274 O275:P275 W275 O276:P276 W276 O277:P277 W277 O278:P278 W278 O279:P279 W279 O280:P280 W280 O281:P281 W281 O282:P282 W282 O283:P283 W283 O284:P284 W284 O285:P285 W285 O286:P286 W286 O287:P287 W287 O288:P288 W288 O289:P289 W289 O290:P290 W290 O291:P291 W291 O292:P292 W292 O293:P293 W293 O294:P294 W294 O295:P295 W295 O296:P296 W296 O297:P297 W297 O298:P298 W298 O299:P299 W299 O300:P300 W300 O301:P301 W301 O302:P302 W302 O303:P303 W303 O304:P304 W304 O127:O128 P127:P128 W127:W129 W162:W163 W165:W166 O162:P163 O176:P177 O182:P183 O188:P189 O179:P180">
      <formula1>1</formula1>
      <formula2>12</formula2>
    </dataValidation>
    <dataValidation type="whole" operator="between" allowBlank="1" showInputMessage="1" showErrorMessage="1" errorTitle="请填写正确社会保险缴费基数" promptTitle="2021年【社会保险】缴费基数" prompt="请根据本人2021年实际社会保险缴费基数填写。最低【3457】，最高【19012】。" sqref="R2 R3 R4 R5 R6 R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31 R132 R133 R134 R135 R136 R137 R138 R139 R140 R141 R142 R143 R144 R145 R146 R147 R148 R149 R150 R151 R152 R153 R154 R155 R156 R157 R158 R159 R160 R161 R164 R165 R166 R167 R168 R169 R170 R171 R172 R173 R174 R175 R178 R181 R184 R185 R186 R187 R190 R191 R192 R193 R194 R195 R196 R197 R198 R199 R200 R201 R202 R203 R204 R205 R206 R207 R208 R209 R210 R211 R212 R213 R214 R215 R216 R217 R218 R219 R220 R221 R222 T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127:R128 R129:R130 R162:R163 R176:R177 R179:R180 R182:R183 R188:R189">
      <formula1>3269</formula1>
      <formula2>19012</formula2>
    </dataValidation>
    <dataValidation type="decimal" operator="between" allowBlank="1" showInputMessage="1" showErrorMessage="1" errorTitle="不要加%，仅填写数字即可" prompt="请根据单位失业保险缴费比例填写此空，在0.1%-2.28%之间。" sqref="S2 AA255 AA280 S3:S5 AA2:AA5 AA52:AA56 AA157:AA160 AA161:AA183 AA184:AA200 AA263:AA267">
      <formula1>0</formula1>
      <formula2>3</formula2>
    </dataValidation>
    <dataValidation type="whole" operator="between" allowBlank="1" showInputMessage="1" showErrorMessage="1" error="本次补贴仅可申请至2022年12月，请填写1~12中的数字。" prompt="仅填写数字即可，范围1-12。" sqref="X2 X6 X7 X8 X12 X13 X14 X15 X16 X17 X18 X19 X20 X21 X22 X28 X35 X36 X37 X38 X39 X40 X41 X42 X43 X44 X45 X46 X47 X48 X49 X50 X51 X52 X55 X56 X57 X58 X59 X63 X64 X65 X79 X94 X105 X106 X107 X116 X120 X123 X124 X125 X126 X130 X131 X132 X138 X139 X140 X143 X146 X147 X148 X152 X155 X156 X157 X158 X159 X160 X161 X164 X167 X168 X169 X170 X171 X172 X173 X174 X175 X176 X177 X178 X179 X180 X181 X182 X183 X184 X185 X186 X187 X188 X189 X190 X191 X192 X193 X194 X195 X196 X197 X198 X199 X200 X201 X202 X212 X224 X225 X226 X241 X245 X246 X253 X254 X255 X256 X257 X263 X264 X265 X266 X267 X268 X269 X270 X273 X274 X275 X276 X277 X278 X279 X280 X281 X293 X3:X5 X9:X11 X23:X27 X29:X34 X53:X54 X60:X62 X66:X69 X70:X78 X80:X93 X95:X104 X108:X115 X117:X119 X121:X122 X127:X129 X133:X137 X141:X142 X144:X145 X149:X151 X153:X154 X162:X163 X165:X166 X203:X211 X213:X223 X227:X240 X242:X244 X247:X252 X258:X262 X271:X272 X282:X292 X294:X304">
      <formula1>1</formula1>
      <formula2>12</formula2>
    </dataValidation>
    <dataValidation type="whole" operator="between" allowBlank="1" showInputMessage="1" showErrorMessage="1" errorTitle="请填写正确社会保险缴费基数" promptTitle="2022年【社会保险】缴费基数" prompt="请根据本人2022年实际社会保险缴费基数填写。最低【3980】，最高【19899】。" sqref="Z2 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293 Z294 Z295 Z296 Z297 Z298 Z299 Z300 Z301 Z302 Z303 Z304 Z127:Z129">
      <formula1>3980</formula1>
      <formula2>19899</formula2>
    </dataValidation>
    <dataValidation type="whole" operator="between" allowBlank="1" showInputMessage="1" showErrorMessage="1" errorTitle="请填写正确医疗保险缴费基数" promptTitle="2022年【医疗】基数" prompt="可能会与社会保险缴费基数不同，请根据本人2022年实际【医疗保险】缴费基数填写。" sqref="AB2 AB6 AB7 AB8 AB12 AB13 AB14 AB15 AB16 AB17 AB18 AB19 AB20 AB21 AB28 AB35 AB36 AB37 AB38 AB39 AB40 AB41 AB42 AB43 AB44 AB45 AB46 AB47 AB48 AB49 AB50 AB51 AB52 AB55 AB56 AB57 AB58 AB59 AB63 AB64 AB65 AB79 AB94 AB105 AB106 AB107 AB116 AB120 AB123 AB124 AB125 AB126 AB130 AB131 AB132 AB138 AB139 AB140 AB143 AB146 AB147 AB148 AB152 AB155 AB156 AB157 AB158 AB159 AB160 AB161 AB162 AB163 AB164 AB165 AB166 AB167 AB168 AB169 AB170 AB171 AB172 AB173 AB174 AB175 AB176 AB177 AB178 AB179 AB180 AB181 AB182 AB183 AB184 AB185 AB186 AB187 AB188 AB189 AB190 AB191 AB192 AB193 AB194 AB195 AB196 AB197 AB198 AB199 AB200 AB201 AB202 AB212 AB224 AB225 AB226 AB241 AB245 AB246 AB253 AB254 AB255 AB256 AB257 AB263 AB264 AB265 AB266 AB267 AB268 AB269 AB270 AB273 AB274 AB275 AB276 AB277 AB278 AB279 AB280 AB281 AB293 AB3:AB5 AB9:AB11 AB29:AB34 AB53:AB54 AB60:AB62 AB66:AB69 AB70:AB78 AB80:AB93 AB95:AB104 AB108:AB115 AB117:AB119 AB121:AB122 AB127:AB129 AB133:AB137 AB141:AB142 AB144:AB145 AB149:AB151 AB153:AB154 AB203:AB211 AB213:AB223 AB227:AB240 AB242:AB244 AB247:AB252 AB258:AB262 AB271:AB272 AB282:AB292 AB294:AB304">
      <formula1>3269</formula1>
      <formula2>22000</formula2>
    </dataValidation>
    <dataValidation type="list" allowBlank="1" showInputMessage="1" showErrorMessage="1" sqref="D3 D4 D5 D9 D10 D11 D12 D13 D14 D15 D16 D17 D24 D25 D26 D27 D29 D30 D31 D32 D33 D34 D36 D37 D40 D43 D44 D47 D51 D53 D54 D55 D56 D60 D61 D62 D63 D65 D66 D78 D80 D81 D93 D95 D96 D116 D117 D120 D123 D124 D133 D134 D135 D141 D142 D143 D144 D145 D147 D149 D150 D151 D153 D154 D156 D157 D158 D159 D160 D161 D162 D163 D164 D165 D166 D167 D168 D169 D170 D171 D172 D173 D174 D175 D176 D177 D178 D179 D180 D181 D182 D183 D184 D185 D186 D187 D188 D189 D190 D191 D192 D193 D194 D195 D196 D197 D198 D199 D200 D203 D204 D205 D206 D207 D213 D214 D215 D216 D217 D218 D225 D227 D228 D229 D230 D231 D232 D242 D243 D244 D245 D246 D247 D254 D256 D258 D259 D260 D261 D262 D265 D266 D267 D270 D271 D272 D273 D275 D277 D279 D282 D283 D284 D285 D286 D287 D294 D295 D296 D297 D298 D299 D67:D70 D71:D77 D82:D85 D86:D92 D97:D100 D101:D104 D108:D110 D111:D115 D118:D119 D121:D122 D136:D137 D209:D211 D219:D223 D233:D240 D248:D252 D288:D292 D300:D304">
      <formula1>"博士研究生,硕士研究生,本科,大专,技师学院高技工,技师学院预备技师,特殊教育职业教育"</formula1>
    </dataValidation>
    <dataValidation type="decimal" operator="between" allowBlank="1" showInputMessage="1" showErrorMessage="1" errorTitle="不要加%，仅填写数字即可" prompt="请根据单位工伤保险缴费比例填写此空，在0.1%-2.28%之间。" sqref="S6 AA6 S7 AA7 S12 AA12 S13 AA13 S14 AA14 S15 AA15 S16 AA16 S17 AA17 S18 AA18 S19 AA19 S20 AA20 S21 AA21 S37 AA37 S38 AA38 S39 AA39 S40 AA40 S41 AA41 S42 AA42 S43 AA43 S44 AA44 S45 AA45 S48 AA48 S49 AA49 S54 S55 S56 S57 AA57 S58 AA58 S59 AA59 S63 AA63 S105 AA105 S106 AA106 S116 AA116 S120 AA120 S123 AA123 S124 AA124 S125 AA125 S126 AA126 S131 AA131 S138 AA138 S139 AA139 S140 AA140 S143 AA143 S157 S158 S161 S164 S165 S166 S169 S170 S171 S172 S173 S174 S175 S178 S181 S184 S185 S186 S187 S190 S191 S192 S193 S194 S195 S196 S197 S198 S199 S200 S201 AA201 S245 AA245 S246 AA246 S255 S256 AA256 S263 S264 S265 S266 S267 AA268 AA269 S270 AA270 AA271 AA272 AA273 AA278 AA279 S280 S8:S11 S22:S27 S28:S34 S35:S36 S46:S47 S50:S51 S52:S53 S60:S62 S64:S78 S79:S93 S94:S104 S107:S115 S117:S119 S121:S122 S127:S128 S129:S130 S132:S137 S141:S142 S144:S145 S146:S147 S148:S151 S152:S154 S155:S156 S159:S160 S162:S163 S167:S168 S176:S177 S179:S180 S182:S183 S188:S189 S202:S211 S212:S223 S224:S225 S226:S240 S241:S244 S247:S252 S253:S254 S257:S262 S268:S269 S271:S273 S274:S275 S276:S277 S278:S279 S281:S292 S293:S304 AA8:AA11 AA22:AA27 AA28:AA34 AA35:AA36 AA46:AA47 AA50:AA51 AA60:AA62 AA64:AA65 AA66:AA69 AA70:AA78 AA79:AA93 AA94:AA104 AA107:AA115 AA117:AA119 AA121:AA122 AA127:AA130 AA132:AA137 AA141:AA142 AA144:AA145 AA146:AA147 AA148:AA151 AA152:AA154 AA155:AA156 AA202:AA211 AA212:AA223 AA224:AA225 AA226:AA240 AA241:AA244 AA247:AA252 AA253:AA254 AA257:AA262 AA274:AA275 AA276:AA277 AA281:AA292 AA293:AA304">
      <formula1>0</formula1>
      <formula2>3</formula2>
    </dataValidation>
    <dataValidation type="whole" operator="between" allowBlank="1" showInputMessage="1" showErrorMessage="1" error="请填写正确医疗保险缴费基数，请勿超出缴费金额范围。" promptTitle="2021年【医疗】基数" prompt="可能会与社会保险缴费基数不同，请根据本人2021年实际【医疗保险】缴费基数填写。" sqref="T6 T7 T12 T13 T14 T15 T16 T17 T18 T19 T20 T21 T37 T38 T39 T40 T41 T42 T43 T44 T45 T48 T49 T55 T56 T57 T58 T59 T63 T105 T106 T116 T120 T123 T124 T125 T126 T131 T138 T139 T140 T143 T157 T158 T159 T160 T161 T164 T165 T166 T167 T168 T169 T170 T171 T172 T173 T174 T175 T178 T181 T184 T185 T186 T187 T190 T191 T192 T193 T194 T195 T196 T197 T198 T199 T200 T201 T223 T245 T246 T263 T264 T265 T266 T267 T268 T269 T270 T273 T280 T2:T5 T8:T11 T22:T27 T28:T34 T35:T36 T46:T47 T50:T51 T52:T54 T60:T62 T64:T78 T79:T93 T94:T104 T107:T115 T117:T119 T121:T122 T127:T128 T129:T130 T132:T137 T141:T142 T144:T145 T146:T147 T148:T151 T152:T154 T155:T156 T162:T163 T176:T177 T179:T180 T182:T183 T188:T189 T202:T211 T212:T221 T224:T225 T226:T240 T241:T244 T247:T252 T253:T254 T255:T256 T257:T262 T271:T272 T274:T275 T276:T277 T278:T279 T281:T292 T293:T304">
      <formula1>3269</formula1>
      <formula2>20000</formula2>
    </dataValidation>
    <dataValidation allowBlank="1" showInputMessage="1" showErrorMessage="1" promptTitle="补贴月数无需填写" prompt="月数自动计算，无需手动填写。若月数不对请检查“起始月份”和“终止月份”是否填写正确。" sqref="Q40 Q270 Q2:Q39 Q41:Q62 Q63:Q160 Q161:Q183 Q184:Q252 Q253:Q269 Q271:Q279 Q280:Q304"/>
  </dataValidations>
  <pageMargins left="0.75" right="0.75" top="1" bottom="1" header="0.5" footer="0.5"/>
  <pageSetup paperSize="9" orientation="portrait"/>
  <headerFooter/>
  <ignoredErrors>
    <ignoredError sqref="Q2:Q39 Q41:Q269 U2:U39 U41:U269 Y256:AE260 Y255:AD255 Y224:AE254 Y261:Y262 AC261:AE262 Y263:AE269 AC223:AE223 Y223 Y211:AE222 AC210:AE210 Y210:AA210 Y208:AE209 AC207:AE207 Y207:AA207 Y141:AE206 AC139:AE140 Y139:Y140 Y70:AE95 AC66:AE69 Y66:Y69 AC64:AE65 Y64:Y65 Y44:AE63 Y96 AC96:AE96 Y97 AC97:AE97 Y98:AE138 AC43:AE43 Y43:AA43 Y41:AE42 Y22:AE39 Y272:AE304 AC271:AE271 Y271 U271:U304 Q271:Q304" emptyCellReferenc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0"/>
  <sheetViews>
    <sheetView workbookViewId="0">
      <pane ySplit="1" topLeftCell="A150" activePane="bottomLeft" state="frozen"/>
      <selection/>
      <selection pane="bottomLeft" activeCell="D181" sqref="D181"/>
    </sheetView>
  </sheetViews>
  <sheetFormatPr defaultColWidth="9" defaultRowHeight="13.5" outlineLevelCol="6"/>
  <cols>
    <col min="1" max="1" width="20.375" customWidth="1"/>
    <col min="2" max="6" width="13.375" customWidth="1"/>
    <col min="7" max="7" width="9" style="2"/>
  </cols>
  <sheetData>
    <row r="1" s="1" customFormat="1" ht="30" customHeight="1" spans="1:7">
      <c r="A1" s="1" t="s">
        <v>313</v>
      </c>
      <c r="B1" s="1" t="s">
        <v>1127</v>
      </c>
      <c r="C1" s="1" t="s">
        <v>1128</v>
      </c>
      <c r="D1" s="1" t="s">
        <v>1129</v>
      </c>
      <c r="E1" s="1" t="s">
        <v>1130</v>
      </c>
      <c r="F1" s="1" t="s">
        <v>1131</v>
      </c>
      <c r="G1" s="3" t="s">
        <v>1126</v>
      </c>
    </row>
    <row r="2" spans="1:7">
      <c r="A2" t="s">
        <v>1132</v>
      </c>
      <c r="F2">
        <v>2</v>
      </c>
      <c r="G2" s="2">
        <f>B2+C2+D2+E2+F2</f>
        <v>2</v>
      </c>
    </row>
    <row r="3" spans="1:7">
      <c r="A3" t="s">
        <v>1133</v>
      </c>
      <c r="F3">
        <v>3</v>
      </c>
      <c r="G3" s="2">
        <f t="shared" ref="G3:G66" si="0">B3+C3+D3+E3+F3</f>
        <v>3</v>
      </c>
    </row>
    <row r="4" spans="1:7">
      <c r="A4" t="s">
        <v>1134</v>
      </c>
      <c r="E4">
        <v>9</v>
      </c>
      <c r="G4" s="2">
        <f t="shared" si="0"/>
        <v>9</v>
      </c>
    </row>
    <row r="5" spans="1:7">
      <c r="A5" t="s">
        <v>1135</v>
      </c>
      <c r="C5">
        <v>1</v>
      </c>
      <c r="D5">
        <v>3</v>
      </c>
      <c r="G5" s="2">
        <f t="shared" si="0"/>
        <v>4</v>
      </c>
    </row>
    <row r="6" spans="1:7">
      <c r="A6" t="s">
        <v>1136</v>
      </c>
      <c r="C6">
        <v>1</v>
      </c>
      <c r="D6">
        <v>3</v>
      </c>
      <c r="E6">
        <v>5</v>
      </c>
      <c r="G6" s="2">
        <f t="shared" si="0"/>
        <v>9</v>
      </c>
    </row>
    <row r="7" spans="1:7">
      <c r="A7" t="s">
        <v>1137</v>
      </c>
      <c r="C7">
        <v>1</v>
      </c>
      <c r="D7">
        <v>4</v>
      </c>
      <c r="G7" s="2">
        <f t="shared" si="0"/>
        <v>5</v>
      </c>
    </row>
    <row r="8" spans="1:7">
      <c r="A8" t="s">
        <v>1138</v>
      </c>
      <c r="F8">
        <v>2</v>
      </c>
      <c r="G8" s="2">
        <f t="shared" si="0"/>
        <v>2</v>
      </c>
    </row>
    <row r="9" spans="1:7">
      <c r="A9" t="s">
        <v>1139</v>
      </c>
      <c r="C9">
        <v>4</v>
      </c>
      <c r="D9">
        <v>3</v>
      </c>
      <c r="E9">
        <v>5</v>
      </c>
      <c r="G9" s="2">
        <f t="shared" si="0"/>
        <v>12</v>
      </c>
    </row>
    <row r="10" spans="1:7">
      <c r="A10" t="s">
        <v>1140</v>
      </c>
      <c r="F10">
        <v>2</v>
      </c>
      <c r="G10" s="2">
        <f t="shared" si="0"/>
        <v>2</v>
      </c>
    </row>
    <row r="11" spans="1:7">
      <c r="A11" t="s">
        <v>1141</v>
      </c>
      <c r="F11">
        <v>3</v>
      </c>
      <c r="G11" s="2">
        <f t="shared" si="0"/>
        <v>3</v>
      </c>
    </row>
    <row r="12" spans="1:7">
      <c r="A12" t="s">
        <v>1142</v>
      </c>
      <c r="C12">
        <v>1</v>
      </c>
      <c r="D12">
        <v>3</v>
      </c>
      <c r="G12" s="2">
        <f t="shared" si="0"/>
        <v>4</v>
      </c>
    </row>
    <row r="13" spans="1:7">
      <c r="A13" t="s">
        <v>1143</v>
      </c>
      <c r="B13">
        <v>1</v>
      </c>
      <c r="C13">
        <v>2</v>
      </c>
      <c r="D13">
        <v>4</v>
      </c>
      <c r="E13">
        <v>5</v>
      </c>
      <c r="G13" s="2">
        <f t="shared" si="0"/>
        <v>12</v>
      </c>
    </row>
    <row r="14" spans="1:7">
      <c r="A14" t="s">
        <v>1144</v>
      </c>
      <c r="F14">
        <v>4</v>
      </c>
      <c r="G14" s="2">
        <f t="shared" si="0"/>
        <v>4</v>
      </c>
    </row>
    <row r="15" spans="1:7">
      <c r="A15" t="s">
        <v>1145</v>
      </c>
      <c r="F15">
        <v>1</v>
      </c>
      <c r="G15" s="2">
        <f t="shared" si="0"/>
        <v>1</v>
      </c>
    </row>
    <row r="16" spans="1:7">
      <c r="A16" t="s">
        <v>1146</v>
      </c>
      <c r="B16">
        <v>1</v>
      </c>
      <c r="C16">
        <v>2</v>
      </c>
      <c r="D16">
        <v>4</v>
      </c>
      <c r="E16">
        <v>1</v>
      </c>
      <c r="G16" s="2">
        <f t="shared" si="0"/>
        <v>8</v>
      </c>
    </row>
    <row r="17" spans="1:7">
      <c r="A17" t="s">
        <v>1147</v>
      </c>
      <c r="F17">
        <v>4</v>
      </c>
      <c r="G17" s="2">
        <f t="shared" si="0"/>
        <v>4</v>
      </c>
    </row>
    <row r="18" spans="1:7">
      <c r="A18" t="s">
        <v>1148</v>
      </c>
      <c r="F18">
        <v>1</v>
      </c>
      <c r="G18" s="2">
        <f t="shared" si="0"/>
        <v>1</v>
      </c>
    </row>
    <row r="19" spans="1:7">
      <c r="A19" t="s">
        <v>1149</v>
      </c>
      <c r="F19">
        <v>3</v>
      </c>
      <c r="G19" s="2">
        <f t="shared" si="0"/>
        <v>3</v>
      </c>
    </row>
    <row r="20" spans="1:7">
      <c r="A20" t="s">
        <v>1150</v>
      </c>
      <c r="F20">
        <v>6</v>
      </c>
      <c r="G20" s="2">
        <f t="shared" si="0"/>
        <v>6</v>
      </c>
    </row>
    <row r="21" spans="1:7">
      <c r="A21" t="s">
        <v>1151</v>
      </c>
      <c r="F21">
        <v>1</v>
      </c>
      <c r="G21" s="2">
        <f t="shared" si="0"/>
        <v>1</v>
      </c>
    </row>
    <row r="22" spans="1:7">
      <c r="A22" t="s">
        <v>1152</v>
      </c>
      <c r="F22">
        <v>1</v>
      </c>
      <c r="G22" s="2">
        <f t="shared" si="0"/>
        <v>1</v>
      </c>
    </row>
    <row r="23" spans="1:7">
      <c r="A23" t="s">
        <v>1153</v>
      </c>
      <c r="C23">
        <v>2</v>
      </c>
      <c r="D23">
        <v>3</v>
      </c>
      <c r="E23">
        <v>5</v>
      </c>
      <c r="F23">
        <v>2</v>
      </c>
      <c r="G23" s="2">
        <f t="shared" si="0"/>
        <v>12</v>
      </c>
    </row>
    <row r="24" spans="1:7">
      <c r="A24" t="s">
        <v>1154</v>
      </c>
      <c r="F24">
        <v>1</v>
      </c>
      <c r="G24" s="2">
        <f t="shared" si="0"/>
        <v>1</v>
      </c>
    </row>
    <row r="25" spans="1:7">
      <c r="A25" t="s">
        <v>1155</v>
      </c>
      <c r="E25">
        <v>3</v>
      </c>
      <c r="F25">
        <v>4</v>
      </c>
      <c r="G25" s="2">
        <f t="shared" si="0"/>
        <v>7</v>
      </c>
    </row>
    <row r="26" spans="1:7">
      <c r="A26" t="s">
        <v>1156</v>
      </c>
      <c r="C26">
        <v>2</v>
      </c>
      <c r="D26">
        <v>3</v>
      </c>
      <c r="E26">
        <v>5</v>
      </c>
      <c r="F26">
        <v>2</v>
      </c>
      <c r="G26" s="2">
        <f t="shared" si="0"/>
        <v>12</v>
      </c>
    </row>
    <row r="27" spans="1:7">
      <c r="A27" t="s">
        <v>1157</v>
      </c>
      <c r="F27">
        <v>3</v>
      </c>
      <c r="G27" s="2">
        <f t="shared" si="0"/>
        <v>3</v>
      </c>
    </row>
    <row r="28" spans="1:7">
      <c r="A28" t="s">
        <v>1158</v>
      </c>
      <c r="F28">
        <v>2</v>
      </c>
      <c r="G28" s="2">
        <f t="shared" si="0"/>
        <v>2</v>
      </c>
    </row>
    <row r="29" spans="1:7">
      <c r="A29" t="s">
        <v>1159</v>
      </c>
      <c r="F29">
        <v>2</v>
      </c>
      <c r="G29" s="2">
        <f t="shared" si="0"/>
        <v>2</v>
      </c>
    </row>
    <row r="30" spans="1:7">
      <c r="A30" t="s">
        <v>1160</v>
      </c>
      <c r="F30">
        <v>4</v>
      </c>
      <c r="G30" s="2">
        <f t="shared" si="0"/>
        <v>4</v>
      </c>
    </row>
    <row r="31" spans="1:7">
      <c r="A31" t="s">
        <v>1161</v>
      </c>
      <c r="F31">
        <v>3</v>
      </c>
      <c r="G31" s="2">
        <f t="shared" si="0"/>
        <v>3</v>
      </c>
    </row>
    <row r="32" spans="1:7">
      <c r="A32" t="s">
        <v>1162</v>
      </c>
      <c r="F32">
        <v>4</v>
      </c>
      <c r="G32" s="2">
        <f t="shared" si="0"/>
        <v>4</v>
      </c>
    </row>
    <row r="33" spans="1:7">
      <c r="A33" t="s">
        <v>1163</v>
      </c>
      <c r="F33">
        <v>2</v>
      </c>
      <c r="G33" s="2">
        <f t="shared" si="0"/>
        <v>2</v>
      </c>
    </row>
    <row r="34" spans="1:7">
      <c r="A34" t="s">
        <v>1164</v>
      </c>
      <c r="C34">
        <v>2</v>
      </c>
      <c r="D34">
        <v>4</v>
      </c>
      <c r="F34">
        <v>6</v>
      </c>
      <c r="G34" s="2">
        <f t="shared" si="0"/>
        <v>12</v>
      </c>
    </row>
    <row r="35" spans="1:7">
      <c r="A35" t="s">
        <v>1165</v>
      </c>
      <c r="B35">
        <v>2</v>
      </c>
      <c r="C35">
        <v>2</v>
      </c>
      <c r="D35">
        <v>3</v>
      </c>
      <c r="E35">
        <v>5</v>
      </c>
      <c r="G35" s="2">
        <f t="shared" si="0"/>
        <v>12</v>
      </c>
    </row>
    <row r="36" spans="1:7">
      <c r="A36" t="s">
        <v>1166</v>
      </c>
      <c r="F36">
        <v>10</v>
      </c>
      <c r="G36" s="2">
        <f t="shared" si="0"/>
        <v>10</v>
      </c>
    </row>
    <row r="37" spans="1:7">
      <c r="A37" t="s">
        <v>1167</v>
      </c>
      <c r="C37">
        <v>2</v>
      </c>
      <c r="D37">
        <v>3</v>
      </c>
      <c r="G37" s="2">
        <f t="shared" si="0"/>
        <v>5</v>
      </c>
    </row>
    <row r="38" spans="1:7">
      <c r="A38" t="s">
        <v>1168</v>
      </c>
      <c r="C38">
        <v>2</v>
      </c>
      <c r="D38">
        <v>4</v>
      </c>
      <c r="E38">
        <v>5</v>
      </c>
      <c r="G38" s="2">
        <f t="shared" si="0"/>
        <v>11</v>
      </c>
    </row>
    <row r="39" spans="1:7">
      <c r="A39" t="s">
        <v>1169</v>
      </c>
      <c r="C39">
        <v>1</v>
      </c>
      <c r="D39">
        <v>4</v>
      </c>
      <c r="G39" s="2">
        <f t="shared" si="0"/>
        <v>5</v>
      </c>
    </row>
    <row r="40" spans="1:7">
      <c r="A40" t="s">
        <v>1170</v>
      </c>
      <c r="F40">
        <v>1</v>
      </c>
      <c r="G40" s="2">
        <f t="shared" si="0"/>
        <v>1</v>
      </c>
    </row>
    <row r="41" spans="1:7">
      <c r="A41" t="s">
        <v>1171</v>
      </c>
      <c r="F41">
        <v>1</v>
      </c>
      <c r="G41" s="2">
        <f t="shared" si="0"/>
        <v>1</v>
      </c>
    </row>
    <row r="42" spans="1:7">
      <c r="A42" t="s">
        <v>1172</v>
      </c>
      <c r="F42">
        <v>7</v>
      </c>
      <c r="G42" s="2">
        <f t="shared" si="0"/>
        <v>7</v>
      </c>
    </row>
    <row r="43" spans="1:7">
      <c r="A43" t="s">
        <v>1173</v>
      </c>
      <c r="F43">
        <v>4</v>
      </c>
      <c r="G43" s="2">
        <f t="shared" si="0"/>
        <v>4</v>
      </c>
    </row>
    <row r="44" spans="1:7">
      <c r="A44" t="s">
        <v>1174</v>
      </c>
      <c r="C44">
        <v>3</v>
      </c>
      <c r="D44">
        <v>1</v>
      </c>
      <c r="G44" s="2">
        <f t="shared" si="0"/>
        <v>4</v>
      </c>
    </row>
    <row r="45" spans="1:7">
      <c r="A45" t="s">
        <v>1175</v>
      </c>
      <c r="F45">
        <v>4</v>
      </c>
      <c r="G45" s="2">
        <f t="shared" si="0"/>
        <v>4</v>
      </c>
    </row>
    <row r="46" spans="1:7">
      <c r="A46" t="s">
        <v>1176</v>
      </c>
      <c r="F46">
        <v>4</v>
      </c>
      <c r="G46" s="2">
        <f t="shared" si="0"/>
        <v>4</v>
      </c>
    </row>
    <row r="47" spans="1:7">
      <c r="A47" t="s">
        <v>1177</v>
      </c>
      <c r="F47">
        <v>1</v>
      </c>
      <c r="G47" s="2">
        <f t="shared" si="0"/>
        <v>1</v>
      </c>
    </row>
    <row r="48" spans="1:7">
      <c r="A48" t="s">
        <v>1178</v>
      </c>
      <c r="F48">
        <v>12</v>
      </c>
      <c r="G48" s="2">
        <f t="shared" si="0"/>
        <v>12</v>
      </c>
    </row>
    <row r="49" spans="1:7">
      <c r="A49" t="s">
        <v>1179</v>
      </c>
      <c r="F49">
        <v>1</v>
      </c>
      <c r="G49" s="2">
        <f t="shared" si="0"/>
        <v>1</v>
      </c>
    </row>
    <row r="50" spans="1:7">
      <c r="A50" t="s">
        <v>1180</v>
      </c>
      <c r="F50">
        <v>7</v>
      </c>
      <c r="G50" s="2">
        <f t="shared" si="0"/>
        <v>7</v>
      </c>
    </row>
    <row r="51" spans="1:7">
      <c r="A51" t="s">
        <v>1181</v>
      </c>
      <c r="C51">
        <v>2</v>
      </c>
      <c r="D51">
        <v>3</v>
      </c>
      <c r="E51">
        <v>5</v>
      </c>
      <c r="F51">
        <v>2</v>
      </c>
      <c r="G51" s="2">
        <f t="shared" si="0"/>
        <v>12</v>
      </c>
    </row>
    <row r="52" spans="1:7">
      <c r="A52" t="s">
        <v>1182</v>
      </c>
      <c r="F52">
        <v>2</v>
      </c>
      <c r="G52" s="2">
        <f t="shared" si="0"/>
        <v>2</v>
      </c>
    </row>
    <row r="53" spans="1:7">
      <c r="A53" t="s">
        <v>1183</v>
      </c>
      <c r="F53">
        <v>3</v>
      </c>
      <c r="G53" s="2">
        <f t="shared" si="0"/>
        <v>3</v>
      </c>
    </row>
    <row r="54" spans="1:7">
      <c r="A54" t="s">
        <v>1184</v>
      </c>
      <c r="C54">
        <v>2</v>
      </c>
      <c r="D54">
        <v>3</v>
      </c>
      <c r="E54">
        <v>5</v>
      </c>
      <c r="F54">
        <v>2</v>
      </c>
      <c r="G54" s="2">
        <f t="shared" si="0"/>
        <v>12</v>
      </c>
    </row>
    <row r="55" spans="1:7">
      <c r="A55" t="s">
        <v>1185</v>
      </c>
      <c r="C55">
        <v>3</v>
      </c>
      <c r="D55">
        <v>1</v>
      </c>
      <c r="G55" s="2">
        <f t="shared" si="0"/>
        <v>4</v>
      </c>
    </row>
    <row r="56" spans="1:7">
      <c r="A56" t="s">
        <v>1186</v>
      </c>
      <c r="E56">
        <v>6</v>
      </c>
      <c r="F56">
        <v>4</v>
      </c>
      <c r="G56" s="2">
        <f t="shared" si="0"/>
        <v>10</v>
      </c>
    </row>
    <row r="57" spans="1:7">
      <c r="A57" t="s">
        <v>1187</v>
      </c>
      <c r="C57">
        <v>4</v>
      </c>
      <c r="D57">
        <v>3</v>
      </c>
      <c r="G57" s="2">
        <f t="shared" si="0"/>
        <v>7</v>
      </c>
    </row>
    <row r="58" spans="1:7">
      <c r="A58" t="s">
        <v>1188</v>
      </c>
      <c r="F58">
        <v>3</v>
      </c>
      <c r="G58" s="2">
        <f t="shared" si="0"/>
        <v>3</v>
      </c>
    </row>
    <row r="59" spans="1:7">
      <c r="A59" t="s">
        <v>1189</v>
      </c>
      <c r="F59">
        <v>4</v>
      </c>
      <c r="G59" s="2">
        <f t="shared" si="0"/>
        <v>4</v>
      </c>
    </row>
    <row r="60" spans="1:7">
      <c r="A60" t="s">
        <v>1190</v>
      </c>
      <c r="B60">
        <v>2</v>
      </c>
      <c r="C60">
        <v>2</v>
      </c>
      <c r="D60">
        <v>3</v>
      </c>
      <c r="E60">
        <v>5</v>
      </c>
      <c r="G60" s="2">
        <f t="shared" si="0"/>
        <v>12</v>
      </c>
    </row>
    <row r="61" spans="1:7">
      <c r="A61" t="s">
        <v>1191</v>
      </c>
      <c r="B61">
        <v>1</v>
      </c>
      <c r="C61">
        <v>2</v>
      </c>
      <c r="D61">
        <v>3</v>
      </c>
      <c r="E61">
        <v>4</v>
      </c>
      <c r="F61">
        <v>2</v>
      </c>
      <c r="G61" s="2">
        <f t="shared" si="0"/>
        <v>12</v>
      </c>
    </row>
    <row r="62" spans="1:7">
      <c r="A62" t="s">
        <v>1192</v>
      </c>
      <c r="C62">
        <v>2</v>
      </c>
      <c r="D62">
        <v>4</v>
      </c>
      <c r="G62" s="2">
        <f t="shared" si="0"/>
        <v>6</v>
      </c>
    </row>
    <row r="63" spans="1:7">
      <c r="A63" t="s">
        <v>1193</v>
      </c>
      <c r="B63">
        <v>1</v>
      </c>
      <c r="C63">
        <v>2</v>
      </c>
      <c r="D63">
        <v>4</v>
      </c>
      <c r="E63">
        <v>1</v>
      </c>
      <c r="G63" s="2">
        <f t="shared" si="0"/>
        <v>8</v>
      </c>
    </row>
    <row r="64" spans="1:7">
      <c r="A64" t="s">
        <v>1194</v>
      </c>
      <c r="F64">
        <v>2</v>
      </c>
      <c r="G64" s="2">
        <f t="shared" si="0"/>
        <v>2</v>
      </c>
    </row>
    <row r="65" spans="1:7">
      <c r="A65" t="s">
        <v>1195</v>
      </c>
      <c r="F65">
        <v>5</v>
      </c>
      <c r="G65" s="2">
        <f t="shared" si="0"/>
        <v>5</v>
      </c>
    </row>
    <row r="66" spans="1:7">
      <c r="A66" t="s">
        <v>1196</v>
      </c>
      <c r="F66">
        <v>4</v>
      </c>
      <c r="G66" s="2">
        <f t="shared" si="0"/>
        <v>4</v>
      </c>
    </row>
    <row r="67" spans="1:7">
      <c r="A67" t="s">
        <v>1197</v>
      </c>
      <c r="F67">
        <v>5</v>
      </c>
      <c r="G67" s="2">
        <f t="shared" ref="G67:G130" si="1">B67+C67+D67+E67+F67</f>
        <v>5</v>
      </c>
    </row>
    <row r="68" spans="1:7">
      <c r="A68" t="s">
        <v>1198</v>
      </c>
      <c r="F68">
        <v>3</v>
      </c>
      <c r="G68" s="2">
        <f t="shared" si="1"/>
        <v>3</v>
      </c>
    </row>
    <row r="69" spans="1:7">
      <c r="A69" t="s">
        <v>1199</v>
      </c>
      <c r="F69">
        <v>2</v>
      </c>
      <c r="G69" s="2">
        <f t="shared" si="1"/>
        <v>2</v>
      </c>
    </row>
    <row r="70" spans="1:7">
      <c r="A70" t="s">
        <v>1200</v>
      </c>
      <c r="E70">
        <v>7</v>
      </c>
      <c r="G70" s="2">
        <f t="shared" si="1"/>
        <v>7</v>
      </c>
    </row>
    <row r="71" spans="1:7">
      <c r="A71" t="s">
        <v>1201</v>
      </c>
      <c r="C71">
        <v>3</v>
      </c>
      <c r="D71">
        <v>4</v>
      </c>
      <c r="F71">
        <v>5</v>
      </c>
      <c r="G71" s="2">
        <f t="shared" si="1"/>
        <v>12</v>
      </c>
    </row>
    <row r="72" spans="1:7">
      <c r="A72" t="s">
        <v>1202</v>
      </c>
      <c r="F72">
        <v>5</v>
      </c>
      <c r="G72" s="2">
        <f t="shared" si="1"/>
        <v>5</v>
      </c>
    </row>
    <row r="73" spans="1:7">
      <c r="A73" t="s">
        <v>1203</v>
      </c>
      <c r="F73">
        <v>4</v>
      </c>
      <c r="G73" s="2">
        <f t="shared" si="1"/>
        <v>4</v>
      </c>
    </row>
    <row r="74" spans="1:7">
      <c r="A74" t="s">
        <v>1204</v>
      </c>
      <c r="F74">
        <v>3</v>
      </c>
      <c r="G74" s="2">
        <f t="shared" si="1"/>
        <v>3</v>
      </c>
    </row>
    <row r="75" spans="1:7">
      <c r="A75" t="s">
        <v>1205</v>
      </c>
      <c r="C75">
        <v>4</v>
      </c>
      <c r="D75">
        <v>3</v>
      </c>
      <c r="G75" s="2">
        <f t="shared" si="1"/>
        <v>7</v>
      </c>
    </row>
    <row r="76" spans="1:7">
      <c r="A76" t="s">
        <v>1206</v>
      </c>
      <c r="B76">
        <v>1</v>
      </c>
      <c r="C76">
        <v>2</v>
      </c>
      <c r="D76">
        <v>2</v>
      </c>
      <c r="G76" s="2">
        <f t="shared" si="1"/>
        <v>5</v>
      </c>
    </row>
    <row r="77" spans="1:7">
      <c r="A77" t="s">
        <v>1207</v>
      </c>
      <c r="C77">
        <v>3</v>
      </c>
      <c r="D77">
        <v>3</v>
      </c>
      <c r="E77">
        <v>5</v>
      </c>
      <c r="G77" s="2">
        <f t="shared" si="1"/>
        <v>11</v>
      </c>
    </row>
    <row r="78" spans="1:7">
      <c r="A78" t="s">
        <v>1208</v>
      </c>
      <c r="B78">
        <v>2</v>
      </c>
      <c r="C78">
        <v>2</v>
      </c>
      <c r="D78">
        <v>3</v>
      </c>
      <c r="E78">
        <v>5</v>
      </c>
      <c r="G78" s="2">
        <f t="shared" si="1"/>
        <v>12</v>
      </c>
    </row>
    <row r="79" spans="1:7">
      <c r="A79" t="s">
        <v>1209</v>
      </c>
      <c r="E79">
        <v>7</v>
      </c>
      <c r="F79">
        <v>4</v>
      </c>
      <c r="G79" s="2">
        <f t="shared" si="1"/>
        <v>11</v>
      </c>
    </row>
    <row r="80" spans="1:7">
      <c r="A80" t="s">
        <v>1210</v>
      </c>
      <c r="C80">
        <v>2</v>
      </c>
      <c r="D80">
        <v>4</v>
      </c>
      <c r="E80">
        <v>5</v>
      </c>
      <c r="F80">
        <v>1</v>
      </c>
      <c r="G80" s="2">
        <f t="shared" si="1"/>
        <v>12</v>
      </c>
    </row>
    <row r="81" spans="1:7">
      <c r="A81" t="s">
        <v>1211</v>
      </c>
      <c r="F81">
        <v>12</v>
      </c>
      <c r="G81" s="2">
        <f t="shared" si="1"/>
        <v>12</v>
      </c>
    </row>
    <row r="82" spans="1:7">
      <c r="A82" t="s">
        <v>1212</v>
      </c>
      <c r="C82">
        <v>2</v>
      </c>
      <c r="D82">
        <v>4</v>
      </c>
      <c r="E82">
        <v>5</v>
      </c>
      <c r="F82">
        <v>1</v>
      </c>
      <c r="G82" s="2">
        <f t="shared" si="1"/>
        <v>12</v>
      </c>
    </row>
    <row r="83" spans="1:7">
      <c r="A83" t="s">
        <v>1213</v>
      </c>
      <c r="C83">
        <v>2</v>
      </c>
      <c r="D83">
        <v>4</v>
      </c>
      <c r="E83">
        <v>5</v>
      </c>
      <c r="F83">
        <v>1</v>
      </c>
      <c r="G83" s="2">
        <f t="shared" si="1"/>
        <v>12</v>
      </c>
    </row>
    <row r="84" spans="1:7">
      <c r="A84" t="s">
        <v>1214</v>
      </c>
      <c r="C84">
        <v>2</v>
      </c>
      <c r="D84">
        <v>4</v>
      </c>
      <c r="E84">
        <v>5</v>
      </c>
      <c r="F84">
        <v>1</v>
      </c>
      <c r="G84" s="2">
        <f t="shared" si="1"/>
        <v>12</v>
      </c>
    </row>
    <row r="85" spans="1:7">
      <c r="A85" t="s">
        <v>1215</v>
      </c>
      <c r="F85">
        <v>4</v>
      </c>
      <c r="G85" s="2">
        <f t="shared" si="1"/>
        <v>4</v>
      </c>
    </row>
    <row r="86" spans="1:7">
      <c r="A86" t="s">
        <v>1216</v>
      </c>
      <c r="F86">
        <v>3</v>
      </c>
      <c r="G86" s="2">
        <f t="shared" si="1"/>
        <v>3</v>
      </c>
    </row>
    <row r="87" spans="1:7">
      <c r="A87" t="s">
        <v>1217</v>
      </c>
      <c r="F87">
        <v>4</v>
      </c>
      <c r="G87" s="2">
        <f t="shared" si="1"/>
        <v>4</v>
      </c>
    </row>
    <row r="88" spans="1:7">
      <c r="A88" t="s">
        <v>1218</v>
      </c>
      <c r="F88">
        <v>1</v>
      </c>
      <c r="G88" s="2">
        <f t="shared" si="1"/>
        <v>1</v>
      </c>
    </row>
    <row r="89" spans="1:7">
      <c r="A89" t="s">
        <v>1219</v>
      </c>
      <c r="F89">
        <v>4</v>
      </c>
      <c r="G89" s="2">
        <f t="shared" si="1"/>
        <v>4</v>
      </c>
    </row>
    <row r="90" spans="1:7">
      <c r="A90" t="s">
        <v>1220</v>
      </c>
      <c r="F90">
        <v>2</v>
      </c>
      <c r="G90" s="2">
        <f t="shared" si="1"/>
        <v>2</v>
      </c>
    </row>
    <row r="91" spans="1:7">
      <c r="A91" t="s">
        <v>1221</v>
      </c>
      <c r="F91">
        <v>4</v>
      </c>
      <c r="G91" s="2">
        <f t="shared" si="1"/>
        <v>4</v>
      </c>
    </row>
    <row r="92" spans="1:7">
      <c r="A92" t="s">
        <v>1222</v>
      </c>
      <c r="F92">
        <v>4</v>
      </c>
      <c r="G92" s="2">
        <f t="shared" si="1"/>
        <v>4</v>
      </c>
    </row>
    <row r="93" spans="1:7">
      <c r="A93" t="s">
        <v>1223</v>
      </c>
      <c r="E93">
        <v>3</v>
      </c>
      <c r="G93" s="2">
        <f t="shared" si="1"/>
        <v>3</v>
      </c>
    </row>
    <row r="94" spans="1:7">
      <c r="A94" t="s">
        <v>1224</v>
      </c>
      <c r="C94">
        <v>1</v>
      </c>
      <c r="D94">
        <v>4</v>
      </c>
      <c r="E94">
        <v>4</v>
      </c>
      <c r="G94" s="2">
        <f t="shared" si="1"/>
        <v>9</v>
      </c>
    </row>
    <row r="95" spans="1:7">
      <c r="A95" t="s">
        <v>1225</v>
      </c>
      <c r="F95">
        <v>3</v>
      </c>
      <c r="G95" s="2">
        <f t="shared" si="1"/>
        <v>3</v>
      </c>
    </row>
    <row r="96" spans="1:7">
      <c r="A96" t="s">
        <v>1226</v>
      </c>
      <c r="F96">
        <v>4</v>
      </c>
      <c r="G96" s="2">
        <f t="shared" si="1"/>
        <v>4</v>
      </c>
    </row>
    <row r="97" spans="1:7">
      <c r="A97" t="s">
        <v>1227</v>
      </c>
      <c r="F97">
        <v>4</v>
      </c>
      <c r="G97" s="2">
        <f t="shared" si="1"/>
        <v>4</v>
      </c>
    </row>
    <row r="98" spans="1:7">
      <c r="A98" t="s">
        <v>1228</v>
      </c>
      <c r="F98">
        <v>1</v>
      </c>
      <c r="G98" s="2">
        <f t="shared" si="1"/>
        <v>1</v>
      </c>
    </row>
    <row r="99" spans="1:7">
      <c r="A99" t="s">
        <v>1229</v>
      </c>
      <c r="C99">
        <v>3</v>
      </c>
      <c r="D99">
        <v>3</v>
      </c>
      <c r="E99">
        <v>5</v>
      </c>
      <c r="G99" s="2">
        <f t="shared" si="1"/>
        <v>11</v>
      </c>
    </row>
    <row r="100" spans="1:7">
      <c r="A100" t="s">
        <v>1230</v>
      </c>
      <c r="C100">
        <v>3</v>
      </c>
      <c r="D100">
        <v>3</v>
      </c>
      <c r="E100">
        <v>5</v>
      </c>
      <c r="G100" s="2">
        <f t="shared" si="1"/>
        <v>11</v>
      </c>
    </row>
    <row r="101" spans="1:7">
      <c r="A101" t="s">
        <v>1231</v>
      </c>
      <c r="C101">
        <v>3</v>
      </c>
      <c r="D101">
        <v>4</v>
      </c>
      <c r="G101" s="2">
        <f t="shared" si="1"/>
        <v>7</v>
      </c>
    </row>
    <row r="102" spans="1:7">
      <c r="A102" t="s">
        <v>1232</v>
      </c>
      <c r="F102">
        <v>1</v>
      </c>
      <c r="G102" s="2">
        <f t="shared" si="1"/>
        <v>1</v>
      </c>
    </row>
    <row r="103" spans="1:7">
      <c r="A103" t="s">
        <v>1233</v>
      </c>
      <c r="F103">
        <v>4</v>
      </c>
      <c r="G103" s="2">
        <f t="shared" si="1"/>
        <v>4</v>
      </c>
    </row>
    <row r="104" spans="1:7">
      <c r="A104" t="s">
        <v>1234</v>
      </c>
      <c r="C104">
        <v>1</v>
      </c>
      <c r="D104">
        <v>4</v>
      </c>
      <c r="F104">
        <v>7</v>
      </c>
      <c r="G104" s="2">
        <f t="shared" si="1"/>
        <v>12</v>
      </c>
    </row>
    <row r="105" spans="1:7">
      <c r="A105" t="s">
        <v>1235</v>
      </c>
      <c r="F105">
        <v>4</v>
      </c>
      <c r="G105" s="2">
        <f t="shared" si="1"/>
        <v>4</v>
      </c>
    </row>
    <row r="106" spans="1:7">
      <c r="A106" t="s">
        <v>1236</v>
      </c>
      <c r="E106">
        <v>1</v>
      </c>
      <c r="F106">
        <v>4</v>
      </c>
      <c r="G106" s="2">
        <f t="shared" si="1"/>
        <v>5</v>
      </c>
    </row>
    <row r="107" spans="1:7">
      <c r="A107" t="s">
        <v>1237</v>
      </c>
      <c r="C107">
        <v>1</v>
      </c>
      <c r="D107">
        <v>4</v>
      </c>
      <c r="G107" s="2">
        <f t="shared" si="1"/>
        <v>5</v>
      </c>
    </row>
    <row r="108" spans="1:7">
      <c r="A108" t="s">
        <v>1238</v>
      </c>
      <c r="F108">
        <v>4</v>
      </c>
      <c r="G108" s="2">
        <f t="shared" si="1"/>
        <v>4</v>
      </c>
    </row>
    <row r="109" spans="1:7">
      <c r="A109" t="s">
        <v>1239</v>
      </c>
      <c r="C109">
        <v>4</v>
      </c>
      <c r="D109">
        <v>3</v>
      </c>
      <c r="G109" s="2">
        <f t="shared" si="1"/>
        <v>7</v>
      </c>
    </row>
    <row r="110" spans="1:7">
      <c r="A110" t="s">
        <v>1240</v>
      </c>
      <c r="C110">
        <v>1</v>
      </c>
      <c r="D110">
        <v>4</v>
      </c>
      <c r="G110" s="2">
        <f t="shared" si="1"/>
        <v>5</v>
      </c>
    </row>
    <row r="111" spans="1:7">
      <c r="A111" t="s">
        <v>1241</v>
      </c>
      <c r="F111">
        <v>3</v>
      </c>
      <c r="G111" s="2">
        <f t="shared" si="1"/>
        <v>3</v>
      </c>
    </row>
    <row r="112" spans="1:7">
      <c r="A112" t="s">
        <v>1242</v>
      </c>
      <c r="F112">
        <v>1</v>
      </c>
      <c r="G112" s="2">
        <f t="shared" si="1"/>
        <v>1</v>
      </c>
    </row>
    <row r="113" spans="1:7">
      <c r="A113" t="s">
        <v>1243</v>
      </c>
      <c r="C113">
        <v>3</v>
      </c>
      <c r="D113">
        <v>3</v>
      </c>
      <c r="E113">
        <v>3</v>
      </c>
      <c r="G113" s="2">
        <f t="shared" si="1"/>
        <v>9</v>
      </c>
    </row>
    <row r="114" spans="1:7">
      <c r="A114" t="s">
        <v>1244</v>
      </c>
      <c r="F114">
        <v>4</v>
      </c>
      <c r="G114" s="2">
        <f t="shared" si="1"/>
        <v>4</v>
      </c>
    </row>
    <row r="115" spans="1:7">
      <c r="A115" t="s">
        <v>1245</v>
      </c>
      <c r="F115">
        <v>1</v>
      </c>
      <c r="G115" s="2">
        <f t="shared" si="1"/>
        <v>1</v>
      </c>
    </row>
    <row r="116" spans="1:7">
      <c r="A116" t="s">
        <v>1246</v>
      </c>
      <c r="C116">
        <v>4</v>
      </c>
      <c r="D116">
        <v>3</v>
      </c>
      <c r="E116">
        <v>5</v>
      </c>
      <c r="G116" s="2">
        <f t="shared" si="1"/>
        <v>12</v>
      </c>
    </row>
    <row r="117" spans="1:7">
      <c r="A117" t="s">
        <v>1247</v>
      </c>
      <c r="F117">
        <v>5</v>
      </c>
      <c r="G117" s="2">
        <f t="shared" si="1"/>
        <v>5</v>
      </c>
    </row>
    <row r="118" spans="1:7">
      <c r="A118" t="s">
        <v>1248</v>
      </c>
      <c r="F118">
        <v>3</v>
      </c>
      <c r="G118" s="2">
        <f t="shared" si="1"/>
        <v>3</v>
      </c>
    </row>
    <row r="119" spans="1:7">
      <c r="A119" t="s">
        <v>1249</v>
      </c>
      <c r="C119">
        <v>1</v>
      </c>
      <c r="D119">
        <v>4</v>
      </c>
      <c r="E119">
        <v>5</v>
      </c>
      <c r="G119" s="2">
        <f t="shared" si="1"/>
        <v>10</v>
      </c>
    </row>
    <row r="120" spans="1:7">
      <c r="A120" t="s">
        <v>1250</v>
      </c>
      <c r="F120">
        <v>1</v>
      </c>
      <c r="G120" s="2">
        <f t="shared" si="1"/>
        <v>1</v>
      </c>
    </row>
    <row r="121" spans="1:7">
      <c r="A121" t="s">
        <v>1251</v>
      </c>
      <c r="F121">
        <v>4</v>
      </c>
      <c r="G121" s="2">
        <f t="shared" si="1"/>
        <v>4</v>
      </c>
    </row>
    <row r="122" spans="1:7">
      <c r="A122" t="s">
        <v>1252</v>
      </c>
      <c r="F122">
        <v>1</v>
      </c>
      <c r="G122" s="2">
        <f t="shared" si="1"/>
        <v>1</v>
      </c>
    </row>
    <row r="123" spans="1:7">
      <c r="A123" t="s">
        <v>1253</v>
      </c>
      <c r="F123">
        <v>2</v>
      </c>
      <c r="G123" s="2">
        <f t="shared" si="1"/>
        <v>2</v>
      </c>
    </row>
    <row r="124" spans="1:7">
      <c r="A124" t="s">
        <v>1254</v>
      </c>
      <c r="F124">
        <v>3</v>
      </c>
      <c r="G124" s="2">
        <f t="shared" si="1"/>
        <v>3</v>
      </c>
    </row>
    <row r="125" spans="1:7">
      <c r="A125" t="s">
        <v>1255</v>
      </c>
      <c r="F125">
        <v>2</v>
      </c>
      <c r="G125" s="2">
        <f t="shared" si="1"/>
        <v>2</v>
      </c>
    </row>
    <row r="126" spans="1:7">
      <c r="A126" t="s">
        <v>1256</v>
      </c>
      <c r="F126">
        <v>4</v>
      </c>
      <c r="G126" s="2">
        <f t="shared" si="1"/>
        <v>4</v>
      </c>
    </row>
    <row r="127" spans="1:7">
      <c r="A127" t="s">
        <v>1257</v>
      </c>
      <c r="F127">
        <v>3</v>
      </c>
      <c r="G127" s="2">
        <f t="shared" si="1"/>
        <v>3</v>
      </c>
    </row>
    <row r="128" spans="1:7">
      <c r="A128" t="s">
        <v>1258</v>
      </c>
      <c r="F128">
        <v>3</v>
      </c>
      <c r="G128" s="2">
        <f t="shared" si="1"/>
        <v>3</v>
      </c>
    </row>
    <row r="129" spans="1:7">
      <c r="A129" t="s">
        <v>1259</v>
      </c>
      <c r="F129">
        <v>3</v>
      </c>
      <c r="G129" s="2">
        <f t="shared" si="1"/>
        <v>3</v>
      </c>
    </row>
    <row r="130" spans="1:7">
      <c r="A130" t="s">
        <v>1260</v>
      </c>
      <c r="F130">
        <v>2</v>
      </c>
      <c r="G130" s="2">
        <f t="shared" si="1"/>
        <v>2</v>
      </c>
    </row>
    <row r="131" spans="1:7">
      <c r="A131" t="s">
        <v>1261</v>
      </c>
      <c r="F131">
        <v>3</v>
      </c>
      <c r="G131" s="2">
        <f t="shared" ref="G131:G194" si="2">B131+C131+D131+E131+F131</f>
        <v>3</v>
      </c>
    </row>
    <row r="132" spans="1:7">
      <c r="A132" t="s">
        <v>1262</v>
      </c>
      <c r="F132">
        <v>11</v>
      </c>
      <c r="G132" s="2">
        <f t="shared" si="2"/>
        <v>11</v>
      </c>
    </row>
    <row r="133" spans="1:7">
      <c r="A133" t="s">
        <v>1263</v>
      </c>
      <c r="F133">
        <v>2</v>
      </c>
      <c r="G133" s="2">
        <f t="shared" si="2"/>
        <v>2</v>
      </c>
    </row>
    <row r="134" spans="1:7">
      <c r="A134" t="s">
        <v>1264</v>
      </c>
      <c r="E134">
        <v>7</v>
      </c>
      <c r="G134" s="2">
        <f t="shared" si="2"/>
        <v>7</v>
      </c>
    </row>
    <row r="135" spans="1:7">
      <c r="A135" t="s">
        <v>1265</v>
      </c>
      <c r="F135">
        <v>3</v>
      </c>
      <c r="G135" s="2">
        <f t="shared" si="2"/>
        <v>3</v>
      </c>
    </row>
    <row r="136" spans="1:7">
      <c r="A136" t="s">
        <v>1266</v>
      </c>
      <c r="E136">
        <v>2</v>
      </c>
      <c r="G136" s="2">
        <f t="shared" si="2"/>
        <v>2</v>
      </c>
    </row>
    <row r="137" spans="1:7">
      <c r="A137" t="s">
        <v>1267</v>
      </c>
      <c r="F137">
        <v>3</v>
      </c>
      <c r="G137" s="2">
        <f t="shared" si="2"/>
        <v>3</v>
      </c>
    </row>
    <row r="138" spans="1:7">
      <c r="A138" t="s">
        <v>1268</v>
      </c>
      <c r="F138">
        <v>4</v>
      </c>
      <c r="G138" s="2">
        <f t="shared" si="2"/>
        <v>4</v>
      </c>
    </row>
    <row r="139" spans="1:7">
      <c r="A139" t="s">
        <v>1269</v>
      </c>
      <c r="F139">
        <v>3</v>
      </c>
      <c r="G139" s="2">
        <f t="shared" si="2"/>
        <v>3</v>
      </c>
    </row>
    <row r="140" spans="1:7">
      <c r="A140" t="s">
        <v>1270</v>
      </c>
      <c r="F140">
        <v>3</v>
      </c>
      <c r="G140" s="2">
        <f t="shared" si="2"/>
        <v>3</v>
      </c>
    </row>
    <row r="141" spans="1:7">
      <c r="A141" t="s">
        <v>1271</v>
      </c>
      <c r="F141">
        <v>4</v>
      </c>
      <c r="G141" s="2">
        <f t="shared" si="2"/>
        <v>4</v>
      </c>
    </row>
    <row r="142" spans="1:7">
      <c r="A142" t="s">
        <v>1272</v>
      </c>
      <c r="F142">
        <v>3</v>
      </c>
      <c r="G142" s="2">
        <f t="shared" si="2"/>
        <v>3</v>
      </c>
    </row>
    <row r="143" spans="1:7">
      <c r="A143" t="s">
        <v>1273</v>
      </c>
      <c r="F143">
        <v>2</v>
      </c>
      <c r="G143" s="2">
        <f t="shared" si="2"/>
        <v>2</v>
      </c>
    </row>
    <row r="144" spans="1:7">
      <c r="A144" t="s">
        <v>1274</v>
      </c>
      <c r="C144">
        <v>3</v>
      </c>
      <c r="F144">
        <v>9</v>
      </c>
      <c r="G144" s="2">
        <f t="shared" si="2"/>
        <v>12</v>
      </c>
    </row>
    <row r="145" spans="1:7">
      <c r="A145" t="s">
        <v>1275</v>
      </c>
      <c r="C145">
        <v>3</v>
      </c>
      <c r="D145">
        <v>3</v>
      </c>
      <c r="E145">
        <v>5</v>
      </c>
      <c r="F145">
        <v>1</v>
      </c>
      <c r="G145" s="2">
        <f t="shared" si="2"/>
        <v>12</v>
      </c>
    </row>
    <row r="146" spans="1:7">
      <c r="A146" t="s">
        <v>1276</v>
      </c>
      <c r="F146">
        <v>3</v>
      </c>
      <c r="G146" s="2">
        <f t="shared" si="2"/>
        <v>3</v>
      </c>
    </row>
    <row r="147" spans="1:7">
      <c r="A147" t="s">
        <v>1277</v>
      </c>
      <c r="F147">
        <v>1</v>
      </c>
      <c r="G147" s="2">
        <f t="shared" si="2"/>
        <v>1</v>
      </c>
    </row>
    <row r="148" spans="1:7">
      <c r="A148" t="s">
        <v>1278</v>
      </c>
      <c r="F148">
        <v>1</v>
      </c>
      <c r="G148" s="2">
        <f t="shared" si="2"/>
        <v>1</v>
      </c>
    </row>
    <row r="149" spans="1:7">
      <c r="A149" t="s">
        <v>1279</v>
      </c>
      <c r="C149">
        <v>3</v>
      </c>
      <c r="D149">
        <v>4</v>
      </c>
      <c r="E149">
        <v>4</v>
      </c>
      <c r="G149" s="2">
        <f t="shared" si="2"/>
        <v>11</v>
      </c>
    </row>
    <row r="150" spans="1:7">
      <c r="A150" t="s">
        <v>1280</v>
      </c>
      <c r="F150">
        <v>2</v>
      </c>
      <c r="G150" s="2">
        <f t="shared" si="2"/>
        <v>2</v>
      </c>
    </row>
    <row r="151" spans="1:7">
      <c r="A151" t="s">
        <v>1281</v>
      </c>
      <c r="F151">
        <v>2</v>
      </c>
      <c r="G151" s="2">
        <f t="shared" si="2"/>
        <v>2</v>
      </c>
    </row>
    <row r="152" spans="1:7">
      <c r="A152" t="s">
        <v>1282</v>
      </c>
      <c r="F152">
        <v>4</v>
      </c>
      <c r="G152" s="2">
        <f t="shared" si="2"/>
        <v>4</v>
      </c>
    </row>
    <row r="153" spans="1:7">
      <c r="A153" t="s">
        <v>1283</v>
      </c>
      <c r="F153">
        <v>10</v>
      </c>
      <c r="G153" s="2">
        <f t="shared" si="2"/>
        <v>10</v>
      </c>
    </row>
    <row r="154" spans="1:7">
      <c r="A154" t="s">
        <v>1284</v>
      </c>
      <c r="C154">
        <v>2</v>
      </c>
      <c r="D154">
        <v>3</v>
      </c>
      <c r="E154">
        <v>5</v>
      </c>
      <c r="F154">
        <v>2</v>
      </c>
      <c r="G154" s="2">
        <f t="shared" si="2"/>
        <v>12</v>
      </c>
    </row>
    <row r="155" spans="1:7">
      <c r="A155" t="s">
        <v>1285</v>
      </c>
      <c r="F155">
        <v>4</v>
      </c>
      <c r="G155" s="2">
        <f t="shared" si="2"/>
        <v>4</v>
      </c>
    </row>
    <row r="156" spans="1:7">
      <c r="A156" t="s">
        <v>1286</v>
      </c>
      <c r="C156">
        <v>3</v>
      </c>
      <c r="D156">
        <v>4</v>
      </c>
      <c r="G156" s="2">
        <f t="shared" si="2"/>
        <v>7</v>
      </c>
    </row>
    <row r="157" spans="1:7">
      <c r="A157" t="s">
        <v>1287</v>
      </c>
      <c r="F157">
        <v>4</v>
      </c>
      <c r="G157" s="2">
        <f t="shared" si="2"/>
        <v>4</v>
      </c>
    </row>
    <row r="158" spans="1:7">
      <c r="A158" t="s">
        <v>1288</v>
      </c>
      <c r="F158">
        <v>3</v>
      </c>
      <c r="G158" s="2">
        <f t="shared" si="2"/>
        <v>3</v>
      </c>
    </row>
    <row r="159" spans="1:7">
      <c r="A159" t="s">
        <v>1289</v>
      </c>
      <c r="C159">
        <v>3</v>
      </c>
      <c r="D159">
        <v>3</v>
      </c>
      <c r="G159" s="2">
        <f t="shared" si="2"/>
        <v>6</v>
      </c>
    </row>
    <row r="160" spans="1:7">
      <c r="A160" t="s">
        <v>1290</v>
      </c>
      <c r="C160">
        <v>2</v>
      </c>
      <c r="D160">
        <v>3</v>
      </c>
      <c r="E160">
        <v>5</v>
      </c>
      <c r="F160">
        <v>2</v>
      </c>
      <c r="G160" s="2">
        <f t="shared" si="2"/>
        <v>12</v>
      </c>
    </row>
    <row r="161" spans="1:7">
      <c r="A161" t="s">
        <v>1291</v>
      </c>
      <c r="B161">
        <v>2</v>
      </c>
      <c r="C161">
        <v>2</v>
      </c>
      <c r="D161">
        <v>3</v>
      </c>
      <c r="E161">
        <v>5</v>
      </c>
      <c r="G161" s="2">
        <f t="shared" si="2"/>
        <v>12</v>
      </c>
    </row>
    <row r="162" spans="1:7">
      <c r="A162" t="s">
        <v>1292</v>
      </c>
      <c r="E162">
        <v>8</v>
      </c>
      <c r="G162" s="2">
        <f t="shared" si="2"/>
        <v>8</v>
      </c>
    </row>
    <row r="163" spans="1:7">
      <c r="A163" t="s">
        <v>1293</v>
      </c>
      <c r="C163">
        <v>1</v>
      </c>
      <c r="D163">
        <v>3</v>
      </c>
      <c r="E163">
        <v>5</v>
      </c>
      <c r="G163" s="2">
        <f t="shared" si="2"/>
        <v>9</v>
      </c>
    </row>
    <row r="164" spans="1:7">
      <c r="A164" t="s">
        <v>1294</v>
      </c>
      <c r="F164">
        <v>3</v>
      </c>
      <c r="G164" s="2">
        <f t="shared" si="2"/>
        <v>3</v>
      </c>
    </row>
    <row r="165" spans="1:7">
      <c r="A165" t="s">
        <v>1295</v>
      </c>
      <c r="C165">
        <v>2</v>
      </c>
      <c r="D165">
        <v>3</v>
      </c>
      <c r="E165">
        <v>5</v>
      </c>
      <c r="G165" s="2">
        <f t="shared" si="2"/>
        <v>10</v>
      </c>
    </row>
    <row r="166" spans="1:7">
      <c r="A166" t="s">
        <v>1296</v>
      </c>
      <c r="C166">
        <v>1</v>
      </c>
      <c r="D166">
        <v>4</v>
      </c>
      <c r="G166" s="2">
        <f t="shared" si="2"/>
        <v>5</v>
      </c>
    </row>
    <row r="167" spans="1:7">
      <c r="A167" t="s">
        <v>1297</v>
      </c>
      <c r="C167">
        <v>2</v>
      </c>
      <c r="D167">
        <v>4</v>
      </c>
      <c r="G167" s="2">
        <f t="shared" si="2"/>
        <v>6</v>
      </c>
    </row>
    <row r="168" spans="1:7">
      <c r="A168" t="s">
        <v>1298</v>
      </c>
      <c r="F168">
        <v>3</v>
      </c>
      <c r="G168" s="2">
        <f t="shared" si="2"/>
        <v>3</v>
      </c>
    </row>
    <row r="169" spans="1:7">
      <c r="A169" t="s">
        <v>1299</v>
      </c>
      <c r="C169">
        <v>3</v>
      </c>
      <c r="D169">
        <v>3</v>
      </c>
      <c r="E169">
        <v>5</v>
      </c>
      <c r="G169" s="2">
        <f t="shared" si="2"/>
        <v>11</v>
      </c>
    </row>
    <row r="170" spans="1:7">
      <c r="A170" t="s">
        <v>1300</v>
      </c>
      <c r="B170">
        <v>2</v>
      </c>
      <c r="C170">
        <v>2</v>
      </c>
      <c r="D170">
        <v>3</v>
      </c>
      <c r="E170">
        <v>5</v>
      </c>
      <c r="G170" s="2">
        <f t="shared" si="2"/>
        <v>12</v>
      </c>
    </row>
    <row r="171" spans="1:7">
      <c r="A171" t="s">
        <v>1301</v>
      </c>
      <c r="F171">
        <v>1</v>
      </c>
      <c r="G171" s="2">
        <f t="shared" si="2"/>
        <v>1</v>
      </c>
    </row>
    <row r="172" spans="1:7">
      <c r="A172" t="s">
        <v>1302</v>
      </c>
      <c r="F172">
        <v>4</v>
      </c>
      <c r="G172" s="2">
        <f t="shared" si="2"/>
        <v>4</v>
      </c>
    </row>
    <row r="173" spans="1:7">
      <c r="A173" t="s">
        <v>1303</v>
      </c>
      <c r="F173">
        <v>3</v>
      </c>
      <c r="G173" s="2">
        <f t="shared" si="2"/>
        <v>3</v>
      </c>
    </row>
    <row r="174" spans="1:7">
      <c r="A174" t="s">
        <v>1304</v>
      </c>
      <c r="F174">
        <v>1</v>
      </c>
      <c r="G174" s="2">
        <f t="shared" si="2"/>
        <v>1</v>
      </c>
    </row>
    <row r="175" spans="1:7">
      <c r="A175" t="s">
        <v>1305</v>
      </c>
      <c r="C175">
        <v>2</v>
      </c>
      <c r="D175">
        <v>4</v>
      </c>
      <c r="G175" s="2">
        <f t="shared" si="2"/>
        <v>6</v>
      </c>
    </row>
    <row r="176" spans="1:7">
      <c r="A176" t="s">
        <v>1306</v>
      </c>
      <c r="F176">
        <v>4</v>
      </c>
      <c r="G176" s="2">
        <f t="shared" si="2"/>
        <v>4</v>
      </c>
    </row>
    <row r="177" spans="1:7">
      <c r="A177" t="s">
        <v>1307</v>
      </c>
      <c r="C177">
        <v>2</v>
      </c>
      <c r="D177">
        <v>4</v>
      </c>
      <c r="G177" s="2">
        <f t="shared" si="2"/>
        <v>6</v>
      </c>
    </row>
    <row r="178" spans="1:7">
      <c r="A178" t="s">
        <v>1308</v>
      </c>
      <c r="F178">
        <v>1</v>
      </c>
      <c r="G178" s="2">
        <f t="shared" si="2"/>
        <v>1</v>
      </c>
    </row>
    <row r="179" spans="1:7">
      <c r="A179" t="s">
        <v>1309</v>
      </c>
      <c r="F179">
        <v>4</v>
      </c>
      <c r="G179" s="2">
        <f t="shared" si="2"/>
        <v>4</v>
      </c>
    </row>
    <row r="180" spans="1:7">
      <c r="A180" t="s">
        <v>1310</v>
      </c>
      <c r="F180">
        <v>3</v>
      </c>
      <c r="G180" s="2">
        <f t="shared" si="2"/>
        <v>3</v>
      </c>
    </row>
    <row r="181" spans="1:7">
      <c r="A181" t="s">
        <v>1311</v>
      </c>
      <c r="F181">
        <v>4</v>
      </c>
      <c r="G181" s="2">
        <f t="shared" si="2"/>
        <v>4</v>
      </c>
    </row>
    <row r="182" spans="1:7">
      <c r="A182" t="s">
        <v>1312</v>
      </c>
      <c r="F182">
        <v>3</v>
      </c>
      <c r="G182" s="2">
        <f t="shared" si="2"/>
        <v>3</v>
      </c>
    </row>
    <row r="183" spans="1:7">
      <c r="A183" t="s">
        <v>1313</v>
      </c>
      <c r="C183">
        <v>4</v>
      </c>
      <c r="D183">
        <v>3</v>
      </c>
      <c r="G183" s="2">
        <f t="shared" si="2"/>
        <v>7</v>
      </c>
    </row>
    <row r="184" spans="1:7">
      <c r="A184" t="s">
        <v>1314</v>
      </c>
      <c r="F184">
        <v>4</v>
      </c>
      <c r="G184" s="2">
        <f t="shared" si="2"/>
        <v>4</v>
      </c>
    </row>
    <row r="185" spans="1:7">
      <c r="A185" t="s">
        <v>1315</v>
      </c>
      <c r="F185">
        <v>4</v>
      </c>
      <c r="G185" s="2">
        <f t="shared" si="2"/>
        <v>4</v>
      </c>
    </row>
    <row r="186" spans="1:7">
      <c r="A186" t="s">
        <v>1316</v>
      </c>
      <c r="F186">
        <v>3</v>
      </c>
      <c r="G186" s="2">
        <f t="shared" si="2"/>
        <v>3</v>
      </c>
    </row>
    <row r="187" spans="1:7">
      <c r="A187" t="s">
        <v>1317</v>
      </c>
      <c r="E187">
        <v>3</v>
      </c>
      <c r="F187">
        <v>2</v>
      </c>
      <c r="G187" s="2">
        <f t="shared" si="2"/>
        <v>5</v>
      </c>
    </row>
    <row r="188" spans="1:7">
      <c r="A188" t="s">
        <v>1318</v>
      </c>
      <c r="C188">
        <v>1</v>
      </c>
      <c r="D188">
        <v>4</v>
      </c>
      <c r="G188" s="2">
        <f t="shared" si="2"/>
        <v>5</v>
      </c>
    </row>
    <row r="189" spans="1:7">
      <c r="A189" t="s">
        <v>1319</v>
      </c>
      <c r="F189">
        <v>3</v>
      </c>
      <c r="G189" s="2">
        <f t="shared" si="2"/>
        <v>3</v>
      </c>
    </row>
    <row r="190" spans="1:7">
      <c r="A190" t="s">
        <v>1320</v>
      </c>
      <c r="F190">
        <v>1</v>
      </c>
      <c r="G190" s="2">
        <f t="shared" si="2"/>
        <v>1</v>
      </c>
    </row>
    <row r="191" spans="1:7">
      <c r="A191" t="s">
        <v>1321</v>
      </c>
      <c r="C191">
        <v>2</v>
      </c>
      <c r="D191">
        <v>4</v>
      </c>
      <c r="F191">
        <v>6</v>
      </c>
      <c r="G191" s="2">
        <f t="shared" si="2"/>
        <v>12</v>
      </c>
    </row>
    <row r="192" spans="1:7">
      <c r="A192" t="s">
        <v>1322</v>
      </c>
      <c r="C192">
        <v>2</v>
      </c>
      <c r="D192">
        <v>3</v>
      </c>
      <c r="G192" s="2">
        <f t="shared" si="2"/>
        <v>5</v>
      </c>
    </row>
    <row r="193" spans="1:7">
      <c r="A193" t="s">
        <v>1323</v>
      </c>
      <c r="F193">
        <v>3</v>
      </c>
      <c r="G193" s="2">
        <f t="shared" si="2"/>
        <v>3</v>
      </c>
    </row>
    <row r="194" spans="1:7">
      <c r="A194" t="s">
        <v>1324</v>
      </c>
      <c r="F194">
        <v>4</v>
      </c>
      <c r="G194" s="2">
        <f t="shared" si="2"/>
        <v>4</v>
      </c>
    </row>
    <row r="195" spans="1:7">
      <c r="A195" t="s">
        <v>1325</v>
      </c>
      <c r="C195">
        <v>3</v>
      </c>
      <c r="D195">
        <v>3</v>
      </c>
      <c r="E195">
        <v>5</v>
      </c>
      <c r="G195" s="2">
        <f t="shared" ref="G195:G230" si="3">B195+C195+D195+E195+F195</f>
        <v>11</v>
      </c>
    </row>
    <row r="196" spans="1:7">
      <c r="A196" t="s">
        <v>1326</v>
      </c>
      <c r="F196">
        <v>1</v>
      </c>
      <c r="G196" s="2">
        <f t="shared" si="3"/>
        <v>1</v>
      </c>
    </row>
    <row r="197" spans="1:7">
      <c r="A197" t="s">
        <v>1327</v>
      </c>
      <c r="F197">
        <v>4</v>
      </c>
      <c r="G197" s="2">
        <f t="shared" si="3"/>
        <v>4</v>
      </c>
    </row>
    <row r="198" spans="1:7">
      <c r="A198" t="s">
        <v>1328</v>
      </c>
      <c r="C198">
        <v>2</v>
      </c>
      <c r="D198">
        <v>4</v>
      </c>
      <c r="G198" s="2">
        <f t="shared" si="3"/>
        <v>6</v>
      </c>
    </row>
    <row r="199" spans="1:7">
      <c r="A199" t="s">
        <v>1329</v>
      </c>
      <c r="C199">
        <v>2</v>
      </c>
      <c r="D199">
        <v>3</v>
      </c>
      <c r="E199">
        <v>5</v>
      </c>
      <c r="F199">
        <v>2</v>
      </c>
      <c r="G199" s="2">
        <f t="shared" si="3"/>
        <v>12</v>
      </c>
    </row>
    <row r="200" spans="1:7">
      <c r="A200" t="s">
        <v>1330</v>
      </c>
      <c r="F200">
        <v>4</v>
      </c>
      <c r="G200" s="2">
        <f t="shared" si="3"/>
        <v>4</v>
      </c>
    </row>
    <row r="201" spans="1:7">
      <c r="A201" t="s">
        <v>1331</v>
      </c>
      <c r="F201">
        <v>1</v>
      </c>
      <c r="G201" s="2">
        <f t="shared" si="3"/>
        <v>1</v>
      </c>
    </row>
    <row r="202" spans="1:7">
      <c r="A202" t="s">
        <v>1332</v>
      </c>
      <c r="F202">
        <v>4</v>
      </c>
      <c r="G202" s="2">
        <f t="shared" si="3"/>
        <v>4</v>
      </c>
    </row>
    <row r="203" spans="1:7">
      <c r="A203" t="s">
        <v>1333</v>
      </c>
      <c r="C203">
        <v>4</v>
      </c>
      <c r="D203">
        <v>3</v>
      </c>
      <c r="G203" s="2">
        <f t="shared" si="3"/>
        <v>7</v>
      </c>
    </row>
    <row r="204" spans="1:7">
      <c r="A204" t="s">
        <v>1334</v>
      </c>
      <c r="C204">
        <v>3</v>
      </c>
      <c r="D204">
        <v>3</v>
      </c>
      <c r="E204">
        <v>5</v>
      </c>
      <c r="F204">
        <v>1</v>
      </c>
      <c r="G204" s="2">
        <f t="shared" si="3"/>
        <v>12</v>
      </c>
    </row>
    <row r="205" spans="1:7">
      <c r="A205" t="s">
        <v>1335</v>
      </c>
      <c r="F205">
        <v>3</v>
      </c>
      <c r="G205" s="2">
        <f t="shared" si="3"/>
        <v>3</v>
      </c>
    </row>
    <row r="206" spans="1:7">
      <c r="A206" t="s">
        <v>1336</v>
      </c>
      <c r="F206">
        <v>3</v>
      </c>
      <c r="G206" s="2">
        <f t="shared" si="3"/>
        <v>3</v>
      </c>
    </row>
    <row r="207" spans="1:7">
      <c r="A207" t="s">
        <v>1337</v>
      </c>
      <c r="C207">
        <v>2</v>
      </c>
      <c r="D207">
        <v>4</v>
      </c>
      <c r="E207">
        <v>5</v>
      </c>
      <c r="G207" s="2">
        <f t="shared" si="3"/>
        <v>11</v>
      </c>
    </row>
    <row r="208" spans="1:7">
      <c r="A208" t="s">
        <v>1338</v>
      </c>
      <c r="C208">
        <v>2</v>
      </c>
      <c r="D208">
        <v>4</v>
      </c>
      <c r="E208">
        <v>5</v>
      </c>
      <c r="G208" s="2">
        <f t="shared" si="3"/>
        <v>11</v>
      </c>
    </row>
    <row r="209" spans="1:7">
      <c r="A209" t="s">
        <v>1339</v>
      </c>
      <c r="C209">
        <v>2</v>
      </c>
      <c r="D209">
        <v>4</v>
      </c>
      <c r="G209" s="2">
        <f t="shared" si="3"/>
        <v>6</v>
      </c>
    </row>
    <row r="210" spans="1:7">
      <c r="A210" t="s">
        <v>1340</v>
      </c>
      <c r="C210">
        <v>2</v>
      </c>
      <c r="D210">
        <v>3</v>
      </c>
      <c r="E210">
        <v>5</v>
      </c>
      <c r="F210">
        <v>2</v>
      </c>
      <c r="G210" s="2">
        <f t="shared" si="3"/>
        <v>12</v>
      </c>
    </row>
    <row r="211" spans="1:7">
      <c r="A211" t="s">
        <v>1341</v>
      </c>
      <c r="F211">
        <v>3</v>
      </c>
      <c r="G211" s="2">
        <f t="shared" si="3"/>
        <v>3</v>
      </c>
    </row>
    <row r="212" spans="1:7">
      <c r="A212" t="s">
        <v>1342</v>
      </c>
      <c r="F212">
        <v>3</v>
      </c>
      <c r="G212" s="2">
        <f t="shared" si="3"/>
        <v>3</v>
      </c>
    </row>
    <row r="213" spans="1:7">
      <c r="A213" t="s">
        <v>1343</v>
      </c>
      <c r="F213">
        <v>1</v>
      </c>
      <c r="G213" s="2">
        <f t="shared" si="3"/>
        <v>1</v>
      </c>
    </row>
    <row r="214" spans="1:7">
      <c r="A214" t="s">
        <v>1344</v>
      </c>
      <c r="C214">
        <v>2</v>
      </c>
      <c r="D214">
        <v>4</v>
      </c>
      <c r="E214">
        <v>5</v>
      </c>
      <c r="G214" s="2">
        <f t="shared" si="3"/>
        <v>11</v>
      </c>
    </row>
    <row r="215" spans="1:7">
      <c r="A215" t="s">
        <v>1345</v>
      </c>
      <c r="C215">
        <v>2</v>
      </c>
      <c r="D215">
        <v>4</v>
      </c>
      <c r="G215" s="2">
        <f t="shared" si="3"/>
        <v>6</v>
      </c>
    </row>
    <row r="216" spans="1:7">
      <c r="A216" t="s">
        <v>1346</v>
      </c>
      <c r="F216">
        <v>4</v>
      </c>
      <c r="G216" s="2">
        <f t="shared" si="3"/>
        <v>4</v>
      </c>
    </row>
    <row r="217" spans="1:7">
      <c r="A217" t="s">
        <v>1347</v>
      </c>
      <c r="F217">
        <v>1</v>
      </c>
      <c r="G217" s="2">
        <f t="shared" si="3"/>
        <v>1</v>
      </c>
    </row>
    <row r="218" spans="1:7">
      <c r="A218" t="s">
        <v>1348</v>
      </c>
      <c r="F218">
        <v>3</v>
      </c>
      <c r="G218" s="2">
        <f t="shared" si="3"/>
        <v>3</v>
      </c>
    </row>
    <row r="219" spans="1:7">
      <c r="A219" t="s">
        <v>1349</v>
      </c>
      <c r="C219">
        <v>2</v>
      </c>
      <c r="D219">
        <v>3</v>
      </c>
      <c r="E219">
        <v>5</v>
      </c>
      <c r="G219" s="2">
        <f t="shared" si="3"/>
        <v>10</v>
      </c>
    </row>
    <row r="220" spans="1:7">
      <c r="A220" t="s">
        <v>1350</v>
      </c>
      <c r="F220">
        <v>1</v>
      </c>
      <c r="G220" s="2">
        <f t="shared" si="3"/>
        <v>1</v>
      </c>
    </row>
    <row r="221" spans="1:7">
      <c r="A221" t="s">
        <v>1351</v>
      </c>
      <c r="F221">
        <v>4</v>
      </c>
      <c r="G221" s="2">
        <f t="shared" si="3"/>
        <v>4</v>
      </c>
    </row>
    <row r="222" spans="1:7">
      <c r="A222" t="s">
        <v>1352</v>
      </c>
      <c r="F222">
        <v>4</v>
      </c>
      <c r="G222" s="2">
        <f t="shared" si="3"/>
        <v>4</v>
      </c>
    </row>
    <row r="223" spans="1:7">
      <c r="A223" t="s">
        <v>1353</v>
      </c>
      <c r="F223">
        <v>4</v>
      </c>
      <c r="G223" s="2">
        <f t="shared" si="3"/>
        <v>4</v>
      </c>
    </row>
    <row r="224" spans="1:7">
      <c r="A224" t="s">
        <v>1354</v>
      </c>
      <c r="F224">
        <v>4</v>
      </c>
      <c r="G224" s="2">
        <f t="shared" si="3"/>
        <v>4</v>
      </c>
    </row>
    <row r="225" spans="1:7">
      <c r="A225" t="s">
        <v>1355</v>
      </c>
      <c r="F225">
        <v>1</v>
      </c>
      <c r="G225" s="2">
        <f t="shared" si="3"/>
        <v>1</v>
      </c>
    </row>
    <row r="226" spans="1:7">
      <c r="A226" t="s">
        <v>1356</v>
      </c>
      <c r="F226">
        <v>2</v>
      </c>
      <c r="G226" s="2">
        <f t="shared" si="3"/>
        <v>2</v>
      </c>
    </row>
    <row r="227" spans="1:7">
      <c r="A227" t="s">
        <v>1357</v>
      </c>
      <c r="C227">
        <v>1</v>
      </c>
      <c r="D227">
        <v>4</v>
      </c>
      <c r="E227">
        <v>5</v>
      </c>
      <c r="G227" s="2">
        <f t="shared" si="3"/>
        <v>10</v>
      </c>
    </row>
    <row r="228" spans="1:7">
      <c r="A228" t="s">
        <v>1358</v>
      </c>
      <c r="C228">
        <v>2</v>
      </c>
      <c r="D228">
        <v>4</v>
      </c>
      <c r="G228" s="2">
        <f t="shared" si="3"/>
        <v>6</v>
      </c>
    </row>
    <row r="229" spans="1:7">
      <c r="A229" t="s">
        <v>1359</v>
      </c>
      <c r="F229">
        <v>3</v>
      </c>
      <c r="G229" s="2">
        <f t="shared" si="3"/>
        <v>3</v>
      </c>
    </row>
    <row r="230" spans="1:7">
      <c r="A230" t="s">
        <v>1360</v>
      </c>
      <c r="B230">
        <v>15</v>
      </c>
      <c r="C230">
        <v>170</v>
      </c>
      <c r="D230">
        <v>258</v>
      </c>
      <c r="E230">
        <v>258</v>
      </c>
      <c r="F230">
        <v>523</v>
      </c>
      <c r="G230" s="2">
        <f t="shared" si="3"/>
        <v>1224</v>
      </c>
    </row>
  </sheetData>
  <autoFilter ref="A1:G23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小微企业招用毕业生汇总表</vt:lpstr>
      <vt:lpstr>终审</vt:lpstr>
      <vt:lpstr>补贴历史记录2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忍坑飞燃骋</cp:lastModifiedBy>
  <dcterms:created xsi:type="dcterms:W3CDTF">2021-08-28T07:24:00Z</dcterms:created>
  <dcterms:modified xsi:type="dcterms:W3CDTF">2023-11-06T04:01:53Z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50C74B9CC0824944AD84D4211E48B701_13</vt:lpwstr>
  </property>
  <property fmtid="{D5CDD505-2E9C-101B-9397-08002B2CF9AE}" pid="3" name="KSOProductBuildVer">
    <vt:lpwstr>2052-12.1.0.15712</vt:lpwstr>
  </property>
  <property fmtid="{D5CDD505-2E9C-101B-9397-08002B2CF9AE}" pid="4" name="KSOReadingLayout">
    <vt:bool>true</vt:bool>
  </property>
  <property fmtid="{D5CDD505-2E9C-101B-9397-08002B2CF9AE}" pid="5" name="commondata">
    <vt:lpwstr>eyJoZGlkIjoiY2IyNGYxZDI2NWQ2ODc4NmQyYzU1ZWE5OTMwYWYyMGYifQ==</vt:lpwstr>
  </property>
</Properties>
</file>