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新区" sheetId="1" r:id="rId1"/>
    <sheet name="先创区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<sst xmlns="http://schemas.openxmlformats.org/spreadsheetml/2006/main" count="86" uniqueCount="35">
  <si>
    <t>高新区长者食堂助餐补贴资金明细（2023年10—12月）</t>
  </si>
  <si>
    <t>单位：高新区民政和文旅事业中心</t>
  </si>
  <si>
    <t>长者食堂名称</t>
  </si>
  <si>
    <t>补贴总人次</t>
  </si>
  <si>
    <t>60—79周岁
补贴人次</t>
  </si>
  <si>
    <t>补贴金额
（元/人次）</t>
  </si>
  <si>
    <t>备注</t>
  </si>
  <si>
    <t>80周岁以上
补贴人次</t>
  </si>
  <si>
    <t>60—79周岁补贴资金合计（元）</t>
  </si>
  <si>
    <t>80周岁以上补贴资金合计（元）</t>
  </si>
  <si>
    <t>区级资金合计（元）</t>
  </si>
  <si>
    <t>市级资金合计（元）</t>
  </si>
  <si>
    <t>补贴资金合计（元）</t>
  </si>
  <si>
    <t>三玉长者食堂</t>
  </si>
  <si>
    <t>区级资金：1
市级资金：1</t>
  </si>
  <si>
    <t>区级资金：1
市级资金：2</t>
  </si>
  <si>
    <t>甘家长者食堂</t>
  </si>
  <si>
    <t>华瑞园长者食堂</t>
  </si>
  <si>
    <t>金都花园社区锦周府餐饮长者助餐服务点</t>
  </si>
  <si>
    <t>孙庄长者食堂</t>
  </si>
  <si>
    <t>江西道长者食堂</t>
  </si>
  <si>
    <t>隽山长者食堂</t>
  </si>
  <si>
    <t>合计</t>
  </si>
  <si>
    <t>先创区长者食堂助餐补贴资金明细（2023年10—12月）</t>
  </si>
  <si>
    <t>北龙长者食堂</t>
  </si>
  <si>
    <t>东付长者食堂</t>
  </si>
  <si>
    <t>刘茅长者食堂</t>
  </si>
  <si>
    <t>孟家长者食堂</t>
  </si>
  <si>
    <t>南金长者食堂</t>
  </si>
  <si>
    <t>王庄北长者食堂</t>
  </si>
  <si>
    <t>徐屯长者食堂</t>
  </si>
  <si>
    <t>槐务北长者食堂</t>
  </si>
  <si>
    <t>香坊村长者食堂</t>
  </si>
  <si>
    <t>铁山社区长者食堂</t>
  </si>
  <si>
    <t>郭家村长者食堂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</si>
</sst>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M11" sqref="M11"/>
    </sheetView>
  </sheetViews>
  <sheetFormatPr defaultColWidth="9" defaultRowHeight="13.5"/>
  <cols>
    <col min="1" max="1" width="19.75" customWidth="1"/>
    <col min="5" max="5" width="16.25" customWidth="1"/>
    <col min="8" max="8" width="13.875" customWidth="1"/>
    <col min="9" max="9" width="14.375" customWidth="1"/>
    <col min="10" max="10" width="14.875" customWidth="1"/>
    <col min="11" max="11" width="11.25" customWidth="1"/>
    <col min="12" max="12" width="11" customWidth="1"/>
    <col min="13" max="13" width="10.875" customWidth="1"/>
  </cols>
  <sheetData>
    <row r="1" ht="5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58" customHeight="1" spans="1:1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5</v>
      </c>
      <c r="H3" s="5" t="s">
        <v>6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0"/>
      <c r="O3"/>
      <c r="P3"/>
      <c r="Q3"/>
      <c r="R3"/>
      <c r="S3"/>
    </row>
    <row r="4" s="2" customFormat="1" ht="38" customHeight="1" spans="1:19">
      <c r="A4" s="6" t="s">
        <v>13</v>
      </c>
      <c r="B4" s="7">
        <f>C4+F4</f>
        <v>3388</v>
      </c>
      <c r="C4" s="7">
        <v>2281</v>
      </c>
      <c r="D4" s="7">
        <v>2</v>
      </c>
      <c r="E4" s="7" t="s">
        <v>14</v>
      </c>
      <c r="F4" s="7">
        <v>1107</v>
      </c>
      <c r="G4" s="7">
        <v>3</v>
      </c>
      <c r="H4" s="7" t="s">
        <v>15</v>
      </c>
      <c r="I4" s="7">
        <f t="shared" ref="I4:I10" si="0">C4*2</f>
        <v>4562</v>
      </c>
      <c r="J4" s="7">
        <f t="shared" ref="J4:J10" si="1">F4*3</f>
        <v>3321</v>
      </c>
      <c r="K4" s="7">
        <f t="shared" ref="K4:K10" si="2">C4+F4</f>
        <v>3388</v>
      </c>
      <c r="L4" s="7">
        <f t="shared" ref="L4:L10" si="3">C4+F4*2</f>
        <v>4495</v>
      </c>
      <c r="M4" s="7">
        <f t="shared" ref="M4:M10" si="4">K4+L4</f>
        <v>7883</v>
      </c>
      <c r="N4" s="11"/>
      <c r="O4"/>
      <c r="P4"/>
      <c r="Q4"/>
      <c r="R4"/>
      <c r="S4"/>
    </row>
    <row r="5" s="2" customFormat="1" ht="38" customHeight="1" spans="1:19">
      <c r="A5" s="6" t="s">
        <v>16</v>
      </c>
      <c r="B5" s="7">
        <f t="shared" ref="B5:B10" si="5">C5+F5</f>
        <v>2950</v>
      </c>
      <c r="C5" s="7">
        <v>1568</v>
      </c>
      <c r="D5" s="7">
        <v>2</v>
      </c>
      <c r="E5" s="7" t="s">
        <v>14</v>
      </c>
      <c r="F5" s="7">
        <v>1382</v>
      </c>
      <c r="G5" s="7">
        <v>3</v>
      </c>
      <c r="H5" s="7" t="s">
        <v>15</v>
      </c>
      <c r="I5" s="7">
        <f t="shared" si="0"/>
        <v>3136</v>
      </c>
      <c r="J5" s="7">
        <f t="shared" si="1"/>
        <v>4146</v>
      </c>
      <c r="K5" s="7">
        <f t="shared" si="2"/>
        <v>2950</v>
      </c>
      <c r="L5" s="7">
        <f t="shared" si="3"/>
        <v>4332</v>
      </c>
      <c r="M5" s="7">
        <f t="shared" si="4"/>
        <v>7282</v>
      </c>
      <c r="O5"/>
      <c r="P5"/>
      <c r="Q5"/>
      <c r="R5"/>
      <c r="S5"/>
    </row>
    <row r="6" s="2" customFormat="1" ht="38" customHeight="1" spans="1:19">
      <c r="A6" s="6" t="s">
        <v>17</v>
      </c>
      <c r="B6" s="7">
        <f t="shared" si="5"/>
        <v>6579</v>
      </c>
      <c r="C6" s="7">
        <v>6016</v>
      </c>
      <c r="D6" s="7">
        <v>2</v>
      </c>
      <c r="E6" s="7" t="s">
        <v>14</v>
      </c>
      <c r="F6" s="7">
        <v>563</v>
      </c>
      <c r="G6" s="7">
        <v>3</v>
      </c>
      <c r="H6" s="7" t="s">
        <v>15</v>
      </c>
      <c r="I6" s="7">
        <f t="shared" si="0"/>
        <v>12032</v>
      </c>
      <c r="J6" s="7">
        <f t="shared" si="1"/>
        <v>1689</v>
      </c>
      <c r="K6" s="7">
        <f t="shared" si="2"/>
        <v>6579</v>
      </c>
      <c r="L6" s="7">
        <f t="shared" si="3"/>
        <v>7142</v>
      </c>
      <c r="M6" s="7">
        <f t="shared" si="4"/>
        <v>13721</v>
      </c>
      <c r="N6" s="11"/>
      <c r="O6"/>
      <c r="P6"/>
      <c r="Q6"/>
      <c r="R6"/>
      <c r="S6"/>
    </row>
    <row r="7" s="2" customFormat="1" ht="38" customHeight="1" spans="1:14">
      <c r="A7" s="6" t="s">
        <v>18</v>
      </c>
      <c r="B7" s="7">
        <f t="shared" si="5"/>
        <v>98</v>
      </c>
      <c r="C7" s="7">
        <v>90</v>
      </c>
      <c r="D7" s="7">
        <v>2</v>
      </c>
      <c r="E7" s="7" t="s">
        <v>14</v>
      </c>
      <c r="F7" s="7">
        <v>8</v>
      </c>
      <c r="G7" s="7">
        <v>3</v>
      </c>
      <c r="H7" s="7" t="s">
        <v>15</v>
      </c>
      <c r="I7" s="7">
        <f t="shared" si="0"/>
        <v>180</v>
      </c>
      <c r="J7" s="7">
        <f t="shared" si="1"/>
        <v>24</v>
      </c>
      <c r="K7" s="7">
        <f t="shared" si="2"/>
        <v>98</v>
      </c>
      <c r="L7" s="7">
        <f t="shared" si="3"/>
        <v>106</v>
      </c>
      <c r="M7" s="7">
        <f t="shared" si="4"/>
        <v>204</v>
      </c>
      <c r="N7" s="11"/>
    </row>
    <row r="8" s="2" customFormat="1" ht="38" customHeight="1" spans="1:14">
      <c r="A8" s="6" t="s">
        <v>19</v>
      </c>
      <c r="B8" s="7">
        <f t="shared" si="5"/>
        <v>5442</v>
      </c>
      <c r="C8" s="7">
        <v>4530</v>
      </c>
      <c r="D8" s="7">
        <v>2</v>
      </c>
      <c r="E8" s="7" t="s">
        <v>14</v>
      </c>
      <c r="F8" s="7">
        <v>912</v>
      </c>
      <c r="G8" s="7">
        <v>3</v>
      </c>
      <c r="H8" s="7" t="s">
        <v>15</v>
      </c>
      <c r="I8" s="7">
        <f t="shared" si="0"/>
        <v>9060</v>
      </c>
      <c r="J8" s="7">
        <f t="shared" si="1"/>
        <v>2736</v>
      </c>
      <c r="K8" s="7">
        <f t="shared" si="2"/>
        <v>5442</v>
      </c>
      <c r="L8" s="7">
        <f t="shared" si="3"/>
        <v>6354</v>
      </c>
      <c r="M8" s="7">
        <f t="shared" si="4"/>
        <v>11796</v>
      </c>
      <c r="N8" s="11"/>
    </row>
    <row r="9" s="2" customFormat="1" ht="38" customHeight="1" spans="1:14">
      <c r="A9" s="6" t="s">
        <v>20</v>
      </c>
      <c r="B9" s="7">
        <f t="shared" si="5"/>
        <v>4373</v>
      </c>
      <c r="C9" s="7">
        <v>279</v>
      </c>
      <c r="D9" s="7">
        <v>2</v>
      </c>
      <c r="E9" s="7" t="s">
        <v>14</v>
      </c>
      <c r="F9" s="7">
        <v>4094</v>
      </c>
      <c r="G9" s="7">
        <v>3</v>
      </c>
      <c r="H9" s="7" t="s">
        <v>15</v>
      </c>
      <c r="I9" s="7">
        <f t="shared" si="0"/>
        <v>558</v>
      </c>
      <c r="J9" s="7">
        <f t="shared" si="1"/>
        <v>12282</v>
      </c>
      <c r="K9" s="7">
        <f t="shared" si="2"/>
        <v>4373</v>
      </c>
      <c r="L9" s="7">
        <f t="shared" si="3"/>
        <v>8467</v>
      </c>
      <c r="M9" s="7">
        <f t="shared" si="4"/>
        <v>12840</v>
      </c>
      <c r="N9" s="11"/>
    </row>
    <row r="10" s="2" customFormat="1" ht="38" customHeight="1" spans="1:14">
      <c r="A10" s="6" t="s">
        <v>21</v>
      </c>
      <c r="B10" s="7">
        <f t="shared" si="5"/>
        <v>2570</v>
      </c>
      <c r="C10" s="7">
        <v>6</v>
      </c>
      <c r="D10" s="7">
        <v>2</v>
      </c>
      <c r="E10" s="7" t="s">
        <v>14</v>
      </c>
      <c r="F10" s="7">
        <v>2564</v>
      </c>
      <c r="G10" s="7">
        <v>3</v>
      </c>
      <c r="H10" s="7" t="s">
        <v>15</v>
      </c>
      <c r="I10" s="7">
        <f t="shared" si="0"/>
        <v>12</v>
      </c>
      <c r="J10" s="7">
        <f t="shared" si="1"/>
        <v>7692</v>
      </c>
      <c r="K10" s="7">
        <f t="shared" si="2"/>
        <v>2570</v>
      </c>
      <c r="L10" s="7">
        <f t="shared" si="3"/>
        <v>5134</v>
      </c>
      <c r="M10" s="7">
        <f t="shared" si="4"/>
        <v>7704</v>
      </c>
      <c r="N10" s="11"/>
    </row>
    <row r="11" ht="38" customHeight="1" spans="1:14">
      <c r="A11" s="8" t="s">
        <v>22</v>
      </c>
      <c r="B11" s="8">
        <f>SUM(B4:B10)</f>
        <v>25400</v>
      </c>
      <c r="C11" s="8">
        <f>SUM(C4:C10)</f>
        <v>14770</v>
      </c>
      <c r="D11" s="8"/>
      <c r="E11" s="8"/>
      <c r="F11" s="8"/>
      <c r="G11" s="8"/>
      <c r="H11" s="8"/>
      <c r="I11" s="8">
        <f>SUM(I4:I10)</f>
        <v>29540</v>
      </c>
      <c r="J11" s="8">
        <f>SUM(J4:J10)</f>
        <v>31890</v>
      </c>
      <c r="K11" s="8">
        <f>SUM(K4:K10)</f>
        <v>25400</v>
      </c>
      <c r="L11" s="8">
        <f>SUM(L4:L10)</f>
        <v>36030</v>
      </c>
      <c r="M11" s="8">
        <f>SUM(M4:M10)</f>
        <v>61430</v>
      </c>
      <c r="N11" s="9"/>
    </row>
    <row r="12" ht="30" customHeight="1"/>
  </sheetData>
  <mergeCells count="2">
    <mergeCell ref="A1:M1"/>
    <mergeCell ref="A2:M2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4" workbookViewId="0">
      <selection activeCell="P17" sqref="P17"/>
    </sheetView>
  </sheetViews>
  <sheetFormatPr defaultColWidth="9" defaultRowHeight="13.5"/>
  <cols>
    <col min="1" max="1" width="18" customWidth="1"/>
    <col min="5" max="5" width="16.25" customWidth="1"/>
    <col min="8" max="8" width="13.875" customWidth="1"/>
    <col min="9" max="9" width="14.375" customWidth="1"/>
    <col min="10" max="10" width="14.875" customWidth="1"/>
    <col min="11" max="11" width="11.25" customWidth="1"/>
    <col min="12" max="12" width="11" customWidth="1"/>
    <col min="13" max="13" width="10.875" customWidth="1"/>
  </cols>
  <sheetData>
    <row r="1" ht="50" customHeight="1" spans="1:14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58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5</v>
      </c>
      <c r="H3" s="5" t="s">
        <v>6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10"/>
    </row>
    <row r="4" s="2" customFormat="1" ht="38" customHeight="1" spans="1:14">
      <c r="A4" s="6" t="s">
        <v>24</v>
      </c>
      <c r="B4" s="7">
        <f>C4+F4</f>
        <v>1522</v>
      </c>
      <c r="C4" s="7">
        <v>955</v>
      </c>
      <c r="D4" s="7">
        <v>2</v>
      </c>
      <c r="E4" s="7" t="s">
        <v>14</v>
      </c>
      <c r="F4" s="7">
        <v>567</v>
      </c>
      <c r="G4" s="7">
        <v>3</v>
      </c>
      <c r="H4" s="7" t="s">
        <v>15</v>
      </c>
      <c r="I4" s="7">
        <f>C4*2</f>
        <v>1910</v>
      </c>
      <c r="J4" s="7">
        <f>F4*3</f>
        <v>1701</v>
      </c>
      <c r="K4" s="7">
        <f>C4+F4</f>
        <v>1522</v>
      </c>
      <c r="L4" s="7">
        <f>C4+F4*2</f>
        <v>2089</v>
      </c>
      <c r="M4" s="7">
        <f>K4+L4</f>
        <v>3611</v>
      </c>
      <c r="N4" s="11"/>
    </row>
    <row r="5" s="2" customFormat="1" ht="38" customHeight="1" spans="1:14">
      <c r="A5" s="6" t="s">
        <v>25</v>
      </c>
      <c r="B5" s="7">
        <f t="shared" ref="B5:B14" si="0">C5+F5</f>
        <v>2399</v>
      </c>
      <c r="C5" s="7">
        <v>1355</v>
      </c>
      <c r="D5" s="7">
        <v>2</v>
      </c>
      <c r="E5" s="7" t="s">
        <v>14</v>
      </c>
      <c r="F5" s="7">
        <v>1044</v>
      </c>
      <c r="G5" s="7">
        <v>3</v>
      </c>
      <c r="H5" s="7" t="s">
        <v>15</v>
      </c>
      <c r="I5" s="7">
        <f t="shared" ref="I5:I14" si="1">C5*2</f>
        <v>2710</v>
      </c>
      <c r="J5" s="7">
        <f t="shared" ref="J5:J14" si="2">F5*3</f>
        <v>3132</v>
      </c>
      <c r="K5" s="7">
        <f t="shared" ref="K5:K14" si="3">C5+F5</f>
        <v>2399</v>
      </c>
      <c r="L5" s="7">
        <f t="shared" ref="L5:L14" si="4">C5+F5*2</f>
        <v>3443</v>
      </c>
      <c r="M5" s="7">
        <f t="shared" ref="M5:M14" si="5">K5+L5</f>
        <v>5842</v>
      </c>
      <c r="N5" s="11"/>
    </row>
    <row r="6" s="2" customFormat="1" ht="38" customHeight="1" spans="1:14">
      <c r="A6" s="6" t="s">
        <v>26</v>
      </c>
      <c r="B6" s="7">
        <f t="shared" si="0"/>
        <v>3442</v>
      </c>
      <c r="C6" s="7">
        <v>2534</v>
      </c>
      <c r="D6" s="7">
        <v>2</v>
      </c>
      <c r="E6" s="7" t="s">
        <v>14</v>
      </c>
      <c r="F6" s="7">
        <v>908</v>
      </c>
      <c r="G6" s="7">
        <v>3</v>
      </c>
      <c r="H6" s="7" t="s">
        <v>15</v>
      </c>
      <c r="I6" s="7">
        <f t="shared" si="1"/>
        <v>5068</v>
      </c>
      <c r="J6" s="7">
        <f t="shared" si="2"/>
        <v>2724</v>
      </c>
      <c r="K6" s="7">
        <f t="shared" si="3"/>
        <v>3442</v>
      </c>
      <c r="L6" s="7">
        <f t="shared" si="4"/>
        <v>4350</v>
      </c>
      <c r="M6" s="7">
        <f t="shared" si="5"/>
        <v>7792</v>
      </c>
      <c r="N6" s="11"/>
    </row>
    <row r="7" s="2" customFormat="1" ht="38" customHeight="1" spans="1:14">
      <c r="A7" s="6" t="s">
        <v>27</v>
      </c>
      <c r="B7" s="7">
        <f t="shared" si="0"/>
        <v>2506</v>
      </c>
      <c r="C7" s="7">
        <v>294</v>
      </c>
      <c r="D7" s="7">
        <v>2</v>
      </c>
      <c r="E7" s="7" t="s">
        <v>14</v>
      </c>
      <c r="F7" s="7">
        <v>2212</v>
      </c>
      <c r="G7" s="7">
        <v>3</v>
      </c>
      <c r="H7" s="7" t="s">
        <v>15</v>
      </c>
      <c r="I7" s="7">
        <f t="shared" si="1"/>
        <v>588</v>
      </c>
      <c r="J7" s="7">
        <f t="shared" si="2"/>
        <v>6636</v>
      </c>
      <c r="K7" s="7">
        <f t="shared" si="3"/>
        <v>2506</v>
      </c>
      <c r="L7" s="7">
        <f t="shared" si="4"/>
        <v>4718</v>
      </c>
      <c r="M7" s="7">
        <f t="shared" si="5"/>
        <v>7224</v>
      </c>
      <c r="N7" s="11"/>
    </row>
    <row r="8" s="2" customFormat="1" ht="38" customHeight="1" spans="1:14">
      <c r="A8" s="6" t="s">
        <v>28</v>
      </c>
      <c r="B8" s="7">
        <f t="shared" si="0"/>
        <v>14200</v>
      </c>
      <c r="C8" s="7">
        <v>9502</v>
      </c>
      <c r="D8" s="7">
        <v>2</v>
      </c>
      <c r="E8" s="7" t="s">
        <v>14</v>
      </c>
      <c r="F8" s="7">
        <v>4698</v>
      </c>
      <c r="G8" s="7">
        <v>3</v>
      </c>
      <c r="H8" s="7" t="s">
        <v>15</v>
      </c>
      <c r="I8" s="7">
        <f t="shared" si="1"/>
        <v>19004</v>
      </c>
      <c r="J8" s="7">
        <f t="shared" si="2"/>
        <v>14094</v>
      </c>
      <c r="K8" s="7">
        <f t="shared" si="3"/>
        <v>14200</v>
      </c>
      <c r="L8" s="7">
        <f t="shared" si="4"/>
        <v>18898</v>
      </c>
      <c r="M8" s="7">
        <f t="shared" si="5"/>
        <v>33098</v>
      </c>
      <c r="N8" s="11"/>
    </row>
    <row r="9" s="2" customFormat="1" ht="38" customHeight="1" spans="1:14">
      <c r="A9" s="6" t="s">
        <v>29</v>
      </c>
      <c r="B9" s="7">
        <f t="shared" si="0"/>
        <v>2205</v>
      </c>
      <c r="C9" s="7">
        <v>1628</v>
      </c>
      <c r="D9" s="7">
        <v>2</v>
      </c>
      <c r="E9" s="7" t="s">
        <v>14</v>
      </c>
      <c r="F9" s="7">
        <v>577</v>
      </c>
      <c r="G9" s="7">
        <v>3</v>
      </c>
      <c r="H9" s="7" t="s">
        <v>15</v>
      </c>
      <c r="I9" s="7">
        <f t="shared" si="1"/>
        <v>3256</v>
      </c>
      <c r="J9" s="7">
        <f t="shared" si="2"/>
        <v>1731</v>
      </c>
      <c r="K9" s="7">
        <f t="shared" si="3"/>
        <v>2205</v>
      </c>
      <c r="L9" s="7">
        <f t="shared" si="4"/>
        <v>2782</v>
      </c>
      <c r="M9" s="7">
        <f t="shared" si="5"/>
        <v>4987</v>
      </c>
      <c r="N9" s="11"/>
    </row>
    <row r="10" s="2" customFormat="1" ht="38" customHeight="1" spans="1:14">
      <c r="A10" s="6" t="s">
        <v>30</v>
      </c>
      <c r="B10" s="7">
        <f t="shared" si="0"/>
        <v>2673</v>
      </c>
      <c r="C10" s="7">
        <v>2073</v>
      </c>
      <c r="D10" s="7">
        <v>2</v>
      </c>
      <c r="E10" s="7" t="s">
        <v>14</v>
      </c>
      <c r="F10" s="7">
        <v>600</v>
      </c>
      <c r="G10" s="7">
        <v>3</v>
      </c>
      <c r="H10" s="7" t="s">
        <v>15</v>
      </c>
      <c r="I10" s="7">
        <f t="shared" si="1"/>
        <v>4146</v>
      </c>
      <c r="J10" s="7">
        <f t="shared" si="2"/>
        <v>1800</v>
      </c>
      <c r="K10" s="7">
        <f t="shared" si="3"/>
        <v>2673</v>
      </c>
      <c r="L10" s="7">
        <f t="shared" si="4"/>
        <v>3273</v>
      </c>
      <c r="M10" s="7">
        <f t="shared" si="5"/>
        <v>5946</v>
      </c>
      <c r="N10" s="11"/>
    </row>
    <row r="11" s="2" customFormat="1" ht="38" customHeight="1" spans="1:14">
      <c r="A11" s="6" t="s">
        <v>31</v>
      </c>
      <c r="B11" s="7">
        <f t="shared" si="0"/>
        <v>470</v>
      </c>
      <c r="C11" s="7">
        <v>422</v>
      </c>
      <c r="D11" s="7">
        <v>2</v>
      </c>
      <c r="E11" s="7" t="s">
        <v>14</v>
      </c>
      <c r="F11" s="7">
        <v>48</v>
      </c>
      <c r="G11" s="7">
        <v>3</v>
      </c>
      <c r="H11" s="7" t="s">
        <v>15</v>
      </c>
      <c r="I11" s="7">
        <f t="shared" si="1"/>
        <v>844</v>
      </c>
      <c r="J11" s="7">
        <f t="shared" si="2"/>
        <v>144</v>
      </c>
      <c r="K11" s="7">
        <f t="shared" si="3"/>
        <v>470</v>
      </c>
      <c r="L11" s="7">
        <f t="shared" si="4"/>
        <v>518</v>
      </c>
      <c r="M11" s="7">
        <f t="shared" si="5"/>
        <v>988</v>
      </c>
      <c r="N11" s="11"/>
    </row>
    <row r="12" s="2" customFormat="1" ht="38" customHeight="1" spans="1:14">
      <c r="A12" s="6" t="s">
        <v>32</v>
      </c>
      <c r="B12" s="7">
        <f t="shared" si="0"/>
        <v>170</v>
      </c>
      <c r="C12" s="7">
        <v>148</v>
      </c>
      <c r="D12" s="7">
        <v>2</v>
      </c>
      <c r="E12" s="7" t="s">
        <v>14</v>
      </c>
      <c r="F12" s="7">
        <v>22</v>
      </c>
      <c r="G12" s="7">
        <v>3</v>
      </c>
      <c r="H12" s="7" t="s">
        <v>15</v>
      </c>
      <c r="I12" s="7">
        <f t="shared" si="1"/>
        <v>296</v>
      </c>
      <c r="J12" s="7">
        <f t="shared" si="2"/>
        <v>66</v>
      </c>
      <c r="K12" s="7">
        <f t="shared" si="3"/>
        <v>170</v>
      </c>
      <c r="L12" s="7">
        <f t="shared" si="4"/>
        <v>192</v>
      </c>
      <c r="M12" s="7">
        <f t="shared" si="5"/>
        <v>362</v>
      </c>
      <c r="N12" s="11"/>
    </row>
    <row r="13" s="2" customFormat="1" ht="38" customHeight="1" spans="1:14">
      <c r="A13" s="6" t="s">
        <v>33</v>
      </c>
      <c r="B13" s="7">
        <f t="shared" si="0"/>
        <v>4209</v>
      </c>
      <c r="C13" s="7">
        <v>675</v>
      </c>
      <c r="D13" s="7">
        <v>2</v>
      </c>
      <c r="E13" s="7" t="s">
        <v>14</v>
      </c>
      <c r="F13" s="7">
        <v>3534</v>
      </c>
      <c r="G13" s="7">
        <v>3</v>
      </c>
      <c r="H13" s="7" t="s">
        <v>15</v>
      </c>
      <c r="I13" s="7">
        <f t="shared" si="1"/>
        <v>1350</v>
      </c>
      <c r="J13" s="7">
        <f t="shared" si="2"/>
        <v>10602</v>
      </c>
      <c r="K13" s="7">
        <f t="shared" si="3"/>
        <v>4209</v>
      </c>
      <c r="L13" s="7">
        <f t="shared" si="4"/>
        <v>7743</v>
      </c>
      <c r="M13" s="7">
        <f t="shared" si="5"/>
        <v>11952</v>
      </c>
      <c r="N13" s="11"/>
    </row>
    <row r="14" s="2" customFormat="1" ht="38" customHeight="1" spans="1:14">
      <c r="A14" s="6" t="s">
        <v>34</v>
      </c>
      <c r="B14" s="7">
        <f t="shared" si="0"/>
        <v>15741</v>
      </c>
      <c r="C14" s="7">
        <v>12661</v>
      </c>
      <c r="D14" s="7">
        <v>2</v>
      </c>
      <c r="E14" s="7" t="s">
        <v>14</v>
      </c>
      <c r="F14" s="7">
        <v>3080</v>
      </c>
      <c r="G14" s="7">
        <v>3</v>
      </c>
      <c r="H14" s="7" t="s">
        <v>15</v>
      </c>
      <c r="I14" s="7">
        <f t="shared" si="1"/>
        <v>25322</v>
      </c>
      <c r="J14" s="7">
        <f t="shared" si="2"/>
        <v>9240</v>
      </c>
      <c r="K14" s="7">
        <f t="shared" si="3"/>
        <v>15741</v>
      </c>
      <c r="L14" s="7">
        <f t="shared" si="4"/>
        <v>18821</v>
      </c>
      <c r="M14" s="7">
        <f t="shared" si="5"/>
        <v>34562</v>
      </c>
      <c r="N14" s="11"/>
    </row>
    <row r="15" ht="38" customHeight="1" spans="1:14">
      <c r="A15" s="8" t="s">
        <v>22</v>
      </c>
      <c r="B15" s="8">
        <f>SUM(B4:B14)</f>
        <v>49537</v>
      </c>
      <c r="C15" s="8"/>
      <c r="D15" s="8"/>
      <c r="E15" s="8"/>
      <c r="F15" s="8"/>
      <c r="G15" s="8"/>
      <c r="H15" s="8"/>
      <c r="I15" s="8">
        <f>SUM(I4:I14)</f>
        <v>64494</v>
      </c>
      <c r="J15" s="8">
        <f>SUM(J4:J14)</f>
        <v>51870</v>
      </c>
      <c r="K15" s="8">
        <f>SUM(K4:K14)</f>
        <v>49537</v>
      </c>
      <c r="L15" s="8">
        <f>SUM(L4:L14)</f>
        <v>66827</v>
      </c>
      <c r="M15" s="8">
        <f>SUM(M4:M14)</f>
        <v>116364</v>
      </c>
      <c r="N15" s="9"/>
    </row>
  </sheetData>
  <mergeCells count="2">
    <mergeCell ref="A1:M1"/>
    <mergeCell ref="A2:M2"/>
  </mergeCells>
  <printOptions horizontalCentered="1"/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高新区</vt:lpstr>
      <vt:lpstr>先创区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WPS_1537769303</cp:lastModifiedBy>
  <dcterms:created xsi:type="dcterms:W3CDTF">2023-05-12T11:15:00Z</dcterms:created>
  <dcterms:modified xsi:type="dcterms:W3CDTF">2025-03-17T07:17:24Z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2052-12.1.0.20305</vt:lpwstr>
  </property>
</Properties>
</file>